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3840" activeTab="0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<sst xmlns="http://schemas.openxmlformats.org/spreadsheetml/2006/main" count="3669" uniqueCount="1496">
  <si>
    <t>De menta piperita (Mentha piperita)</t>
  </si>
  <si>
    <t>33012500</t>
  </si>
  <si>
    <t>De las demás mentas</t>
  </si>
  <si>
    <t>33012600</t>
  </si>
  <si>
    <t>De espicanardo («vetiver»)</t>
  </si>
  <si>
    <t>33012910</t>
  </si>
  <si>
    <t>33012920</t>
  </si>
  <si>
    <t>De eucalipto</t>
  </si>
  <si>
    <t>33012990</t>
  </si>
  <si>
    <t>33013000</t>
  </si>
  <si>
    <t>Resinoides</t>
  </si>
  <si>
    <t>33019010</t>
  </si>
  <si>
    <t>Destilados acuosos aromáticos y disoluciones acuosas de aceites esenciales</t>
  </si>
  <si>
    <t>33019020</t>
  </si>
  <si>
    <t>Oleorresinas de extracción</t>
  </si>
  <si>
    <t>33019090</t>
  </si>
  <si>
    <t>35011000</t>
  </si>
  <si>
    <t>Caseína</t>
  </si>
  <si>
    <t>35019010</t>
  </si>
  <si>
    <t>Colas de caseína</t>
  </si>
  <si>
    <t>35019090</t>
  </si>
  <si>
    <t>35021100</t>
  </si>
  <si>
    <t>Seca</t>
  </si>
  <si>
    <t>35021900</t>
  </si>
  <si>
    <t>35022000</t>
  </si>
  <si>
    <t>Lactoalbúmina, incluidos los concentrados de dos o más proteínas del lactosuero</t>
  </si>
  <si>
    <t>35029010</t>
  </si>
  <si>
    <t>Albúminas</t>
  </si>
  <si>
    <t>35029090</t>
  </si>
  <si>
    <t>Albuminatos y demás derivados de las albúminas</t>
  </si>
  <si>
    <t>35030010</t>
  </si>
  <si>
    <t>Gelatinas y sus derivados</t>
  </si>
  <si>
    <t>35030020</t>
  </si>
  <si>
    <t>Ictiocola; demás colas de origen animal</t>
  </si>
  <si>
    <t>35040010</t>
  </si>
  <si>
    <t>Peptonas y sus derivados</t>
  </si>
  <si>
    <t>35040090</t>
  </si>
  <si>
    <t>35051000</t>
  </si>
  <si>
    <t>Dextrina y demás almidones y féculas modificados</t>
  </si>
  <si>
    <t>35052000</t>
  </si>
  <si>
    <t>Colas</t>
  </si>
  <si>
    <t>38091000</t>
  </si>
  <si>
    <t>A base de materias amiláceas</t>
  </si>
  <si>
    <t>38231100</t>
  </si>
  <si>
    <t>Acido esteárico</t>
  </si>
  <si>
    <t>38231200</t>
  </si>
  <si>
    <t>Acido oleico</t>
  </si>
  <si>
    <t>38231300</t>
  </si>
  <si>
    <t>Acidos grasos del «tall oil»</t>
  </si>
  <si>
    <t>38231900</t>
  </si>
  <si>
    <t>38246000</t>
  </si>
  <si>
    <t>Sorbitol, excepto el de la subpartida 2905.44</t>
  </si>
  <si>
    <t>41012000</t>
  </si>
  <si>
    <t>Cueros y pieles enteros, de peso unitario inferior o igual a 8 kg para los secos, a 10 kg para los salados secos y a 16 kg para los frescos, salados verdes (húmedos) o conservados de otro modo</t>
  </si>
  <si>
    <t>41015000</t>
  </si>
  <si>
    <t>Cueros y pieles enteros, de peso unitario superior a 16 kg</t>
  </si>
  <si>
    <t>41019000</t>
  </si>
  <si>
    <t>Los demás, incluidos los crupones, medios crupones y faldas</t>
  </si>
  <si>
    <t>41021000</t>
  </si>
  <si>
    <t>Con lana</t>
  </si>
  <si>
    <t>41022100</t>
  </si>
  <si>
    <t>Piquelados</t>
  </si>
  <si>
    <t>41022900</t>
  </si>
  <si>
    <t>41031000</t>
  </si>
  <si>
    <t>De caprino</t>
  </si>
  <si>
    <t>41032000</t>
  </si>
  <si>
    <t>De reptil</t>
  </si>
  <si>
    <t>41033000</t>
  </si>
  <si>
    <t>De porcino</t>
  </si>
  <si>
    <t>41039000</t>
  </si>
  <si>
    <t>43011000</t>
  </si>
  <si>
    <t>De visón, enteras, incluso sin la cabeza, cola o patas</t>
  </si>
  <si>
    <t>43013000</t>
  </si>
  <si>
    <t>De cordero llamadas «astracán», «Breitschwanz», «caracul», «persa» o similares, de cordero de Indias, de China, de Mongolia o del Tíbet, enteras, incluso sin la cabeza, cola o patas</t>
  </si>
  <si>
    <t>43016000</t>
  </si>
  <si>
    <t>De zorro, enteras, incluso sin la cabeza, cola o patas</t>
  </si>
  <si>
    <t>43017000</t>
  </si>
  <si>
    <t>De foca u otaria, enteras, incluso sin la cabeza, cola o patas</t>
  </si>
  <si>
    <t>43018000</t>
  </si>
  <si>
    <t>Las demás pieles, enteras, incluso sin la cabeza, cola o patas</t>
  </si>
  <si>
    <t>43019000</t>
  </si>
  <si>
    <t>Cabezas, colas, patas y demás trozos utilizables en peletería</t>
  </si>
  <si>
    <t>50010000</t>
  </si>
  <si>
    <t>Capullos de seda aptos para el devanado.</t>
  </si>
  <si>
    <t>50020000</t>
  </si>
  <si>
    <t>Seda cruda (sin torcer).</t>
  </si>
  <si>
    <t>50031000</t>
  </si>
  <si>
    <t>Sin cardar ni peinar</t>
  </si>
  <si>
    <t>50039000</t>
  </si>
  <si>
    <t>51011100</t>
  </si>
  <si>
    <t>Lana esquilada</t>
  </si>
  <si>
    <t>51011900</t>
  </si>
  <si>
    <t>51012100</t>
  </si>
  <si>
    <t>51012900</t>
  </si>
  <si>
    <t>51013000</t>
  </si>
  <si>
    <t>Carbonizada</t>
  </si>
  <si>
    <t>51021100</t>
  </si>
  <si>
    <t>De cabra de Cachemira</t>
  </si>
  <si>
    <t>51021910</t>
  </si>
  <si>
    <t>De alpaca o de llama</t>
  </si>
  <si>
    <t>51021920</t>
  </si>
  <si>
    <t>De conejo o de liebre</t>
  </si>
  <si>
    <t>51021990</t>
  </si>
  <si>
    <t>51022000</t>
  </si>
  <si>
    <t>Pelo ordinario</t>
  </si>
  <si>
    <t>51031000</t>
  </si>
  <si>
    <t>Borras del peinado de lana o pelo fino</t>
  </si>
  <si>
    <t>51032000</t>
  </si>
  <si>
    <t>Los demás desperdicios de lana o pelo fino</t>
  </si>
  <si>
    <t>51033000</t>
  </si>
  <si>
    <t>Desperdicios de pelo ordinario</t>
  </si>
  <si>
    <t>52010000</t>
  </si>
  <si>
    <t>Algodón sin cardar ni peinar.</t>
  </si>
  <si>
    <t>52021000</t>
  </si>
  <si>
    <t>Desperdicios de hilados</t>
  </si>
  <si>
    <t>52029100</t>
  </si>
  <si>
    <t>Hilachas</t>
  </si>
  <si>
    <t>52029900</t>
  </si>
  <si>
    <t>52030000</t>
  </si>
  <si>
    <t>Algodón cardado o peinado.</t>
  </si>
  <si>
    <t>53011000</t>
  </si>
  <si>
    <t>Lino en bruto o enriado</t>
  </si>
  <si>
    <t>53012100</t>
  </si>
  <si>
    <t>Agramado o espadado</t>
  </si>
  <si>
    <t>53012900</t>
  </si>
  <si>
    <t>53013000</t>
  </si>
  <si>
    <t>Estopas y desperdicios de lino</t>
  </si>
  <si>
    <t>53021000</t>
  </si>
  <si>
    <t>Cáñamo en bruto o enriado</t>
  </si>
  <si>
    <t>53029000</t>
  </si>
  <si>
    <t>EUAProm01 - 03</t>
  </si>
  <si>
    <t>MUNProm01 - 03</t>
  </si>
  <si>
    <t>OferEcu</t>
  </si>
  <si>
    <t>B</t>
  </si>
  <si>
    <t>C</t>
  </si>
  <si>
    <t>D*</t>
  </si>
  <si>
    <t>A</t>
  </si>
  <si>
    <t>Flex</t>
  </si>
  <si>
    <t>D</t>
  </si>
  <si>
    <t>Suma de EUAProm01 - 03</t>
  </si>
  <si>
    <t>Total</t>
  </si>
  <si>
    <t>Datos</t>
  </si>
  <si>
    <t>Total Suma de EUAProm01 - 03</t>
  </si>
  <si>
    <t>Partidas</t>
  </si>
  <si>
    <t>Cuenta de Partidas</t>
  </si>
  <si>
    <t>Total Cuenta de Partidas</t>
  </si>
  <si>
    <t>Particiácion</t>
  </si>
  <si>
    <t>ECUADOR: OFERTA INICIAL DEL AMBITO AGROPECUARIO</t>
  </si>
  <si>
    <t>CON COMERCIO 27 DE JULIO DE 2004</t>
  </si>
  <si>
    <t>ECUADOR: RESPUESTA A LAS SOLICITUDES DE MEJORAS DE EUA</t>
  </si>
  <si>
    <t>CON COMERCIO 18 DE OCTUBRE DE 2004</t>
  </si>
  <si>
    <t>DESCRIP 507</t>
  </si>
  <si>
    <t>01011010</t>
  </si>
  <si>
    <t>Caballos</t>
  </si>
  <si>
    <t>01011090</t>
  </si>
  <si>
    <t>Los demás</t>
  </si>
  <si>
    <t>01019011</t>
  </si>
  <si>
    <t>Para carrera</t>
  </si>
  <si>
    <t>01019019</t>
  </si>
  <si>
    <t>01019090</t>
  </si>
  <si>
    <t>01021000</t>
  </si>
  <si>
    <t>Reproductores de raza pura</t>
  </si>
  <si>
    <t>01029010</t>
  </si>
  <si>
    <t>Para lidia</t>
  </si>
  <si>
    <t>01029090</t>
  </si>
  <si>
    <t>01031000</t>
  </si>
  <si>
    <t>01039100</t>
  </si>
  <si>
    <t>De peso inferior a 50 kg</t>
  </si>
  <si>
    <t>01039200</t>
  </si>
  <si>
    <t>De peso superior o igual a 50 kg</t>
  </si>
  <si>
    <t>01041010</t>
  </si>
  <si>
    <t>01041090</t>
  </si>
  <si>
    <t>01042010</t>
  </si>
  <si>
    <t>01042090</t>
  </si>
  <si>
    <t>01051100</t>
  </si>
  <si>
    <t>Gallos y gallinas</t>
  </si>
  <si>
    <t>01051200</t>
  </si>
  <si>
    <t>Pavos (gallipavos)</t>
  </si>
  <si>
    <t>01051900</t>
  </si>
  <si>
    <t>01059200</t>
  </si>
  <si>
    <t>Gallos y gallinas de peso inferior o igual a 2.000 g</t>
  </si>
  <si>
    <t>01059300</t>
  </si>
  <si>
    <t>Gallos y gallinas de peso superior a 2.000 g</t>
  </si>
  <si>
    <t>01059900</t>
  </si>
  <si>
    <t>01061100</t>
  </si>
  <si>
    <t>Primates</t>
  </si>
  <si>
    <t>01061200</t>
  </si>
  <si>
    <t>Ballenas, delfines y marsopas (mamíferos del orden Cetáceos); manatíes y dugongos (mamíferos del orden Sirenios)</t>
  </si>
  <si>
    <t>01061900</t>
  </si>
  <si>
    <t>01062000</t>
  </si>
  <si>
    <t>Reptiles (incluidas las serpientes y tortugas de mar)</t>
  </si>
  <si>
    <t>01063100</t>
  </si>
  <si>
    <t>Aves de rapiña</t>
  </si>
  <si>
    <t>01063200</t>
  </si>
  <si>
    <t>Psitaciformes (incluidos los loros, guacamayos, cacatúas y demás papagayos)</t>
  </si>
  <si>
    <t>01063900</t>
  </si>
  <si>
    <t>01069010</t>
  </si>
  <si>
    <t>Camélidos sudamericanos</t>
  </si>
  <si>
    <t>01069090</t>
  </si>
  <si>
    <t>02011000</t>
  </si>
  <si>
    <t>En canales o medias canales</t>
  </si>
  <si>
    <t>02012000</t>
  </si>
  <si>
    <t>Los demás cortes (trozos) sin deshuesar</t>
  </si>
  <si>
    <t>02013000</t>
  </si>
  <si>
    <t>Deshuesada</t>
  </si>
  <si>
    <t>02021000</t>
  </si>
  <si>
    <t>02022000</t>
  </si>
  <si>
    <t>02023000</t>
  </si>
  <si>
    <t>02031100</t>
  </si>
  <si>
    <t>02031200</t>
  </si>
  <si>
    <t>Piernas, paletas, y sus trozos, sin deshuesar</t>
  </si>
  <si>
    <t>02031900</t>
  </si>
  <si>
    <t>Las demás</t>
  </si>
  <si>
    <t>02032100</t>
  </si>
  <si>
    <t>02032200</t>
  </si>
  <si>
    <t>02032900</t>
  </si>
  <si>
    <t>02041000</t>
  </si>
  <si>
    <t>Canales o medias canales de cordero, frescas o refrigeradas</t>
  </si>
  <si>
    <t>02042100</t>
  </si>
  <si>
    <t>02042200</t>
  </si>
  <si>
    <t>02042300</t>
  </si>
  <si>
    <t>Deshuesadas</t>
  </si>
  <si>
    <t>02043000</t>
  </si>
  <si>
    <t>Canales o medias canales de cordero, congeladas</t>
  </si>
  <si>
    <t>02044100</t>
  </si>
  <si>
    <t>02044200</t>
  </si>
  <si>
    <t>02044300</t>
  </si>
  <si>
    <t>02045000</t>
  </si>
  <si>
    <t>Carne de animales de la especie caprina</t>
  </si>
  <si>
    <t>02050000</t>
  </si>
  <si>
    <t>Carne de animales de las especies caballar, asnal o mular, fresca, refrigerada o congelada.</t>
  </si>
  <si>
    <t>02061000</t>
  </si>
  <si>
    <t>De la especie bovina, frescos o refrigerados</t>
  </si>
  <si>
    <t>02062100</t>
  </si>
  <si>
    <t>Lenguas</t>
  </si>
  <si>
    <t>02062200</t>
  </si>
  <si>
    <t>Hígados</t>
  </si>
  <si>
    <t>02062900</t>
  </si>
  <si>
    <t>02063000</t>
  </si>
  <si>
    <t>De la especie porcina, frescos o refrigerados</t>
  </si>
  <si>
    <t>02064100</t>
  </si>
  <si>
    <t>02064900</t>
  </si>
  <si>
    <t>02068000</t>
  </si>
  <si>
    <t>Los demás, frescos o refrigerados</t>
  </si>
  <si>
    <t>02069000</t>
  </si>
  <si>
    <t>Los demás, congelados</t>
  </si>
  <si>
    <t>02071100</t>
  </si>
  <si>
    <t>Sin trocear, frescos o refrigerados</t>
  </si>
  <si>
    <t>02071200</t>
  </si>
  <si>
    <t>Sin trocear, congelados</t>
  </si>
  <si>
    <t>02071300</t>
  </si>
  <si>
    <t>Trozos y despojos, frescos o refrigerados</t>
  </si>
  <si>
    <t>02071400</t>
  </si>
  <si>
    <t>Trozos y despojos, congelados</t>
  </si>
  <si>
    <t>02072400</t>
  </si>
  <si>
    <t>02072500</t>
  </si>
  <si>
    <t>02072600</t>
  </si>
  <si>
    <t>02072700</t>
  </si>
  <si>
    <t>02073200</t>
  </si>
  <si>
    <t>02073300</t>
  </si>
  <si>
    <t>02073400</t>
  </si>
  <si>
    <t>Hígados grasos, frescos o refrigerados</t>
  </si>
  <si>
    <t>02073500</t>
  </si>
  <si>
    <t>02073600</t>
  </si>
  <si>
    <t>02081000</t>
  </si>
  <si>
    <t>De conejo o liebre</t>
  </si>
  <si>
    <t>02082000</t>
  </si>
  <si>
    <t>Ancas (patas) de rana</t>
  </si>
  <si>
    <t>02083000</t>
  </si>
  <si>
    <t>De primates</t>
  </si>
  <si>
    <t>02084000</t>
  </si>
  <si>
    <t>De ballenas, delfines y marsopas (mamíferos del orden Cetáceos); de manatíes y dugones o dugongos (mamíferos del orden Sirenios)</t>
  </si>
  <si>
    <t>02085000</t>
  </si>
  <si>
    <t>De reptiles (incluidas las serpientes y tortugas de mar)</t>
  </si>
  <si>
    <t>02089000</t>
  </si>
  <si>
    <t>02090010</t>
  </si>
  <si>
    <t>Tocino</t>
  </si>
  <si>
    <t>02090090</t>
  </si>
  <si>
    <t>02101100</t>
  </si>
  <si>
    <t>Jamones, paletas, y sus trozos, sin deshuesar</t>
  </si>
  <si>
    <t>02101200</t>
  </si>
  <si>
    <t>Tocino entreverado de panza (panceta) y sus trozos</t>
  </si>
  <si>
    <t>02101900</t>
  </si>
  <si>
    <t>02102000</t>
  </si>
  <si>
    <t>Carne de la especie bovina</t>
  </si>
  <si>
    <t>02109100</t>
  </si>
  <si>
    <t>02109200</t>
  </si>
  <si>
    <t>02109300</t>
  </si>
  <si>
    <t>02109910</t>
  </si>
  <si>
    <t>Harina y polvo comestibles, de carne o de despojos</t>
  </si>
  <si>
    <t>02109990</t>
  </si>
  <si>
    <t>04011000</t>
  </si>
  <si>
    <t>Con un contenido de materias grasas inferior o igual al 1% en peso</t>
  </si>
  <si>
    <t>04012000</t>
  </si>
  <si>
    <t>Con un contenido de materias grasas superior al 1% pero inferior o igual al 6%, en peso</t>
  </si>
  <si>
    <t>04013000</t>
  </si>
  <si>
    <t>Con un contenido de materias grasas superior al 6% en peso</t>
  </si>
  <si>
    <t>04021010</t>
  </si>
  <si>
    <t>En envases inmediatos de contenido neto inferior o igual a 2,5 kg</t>
  </si>
  <si>
    <t>04021090</t>
  </si>
  <si>
    <t>04022111</t>
  </si>
  <si>
    <t>04022119</t>
  </si>
  <si>
    <t>04022191</t>
  </si>
  <si>
    <t>04022199</t>
  </si>
  <si>
    <t>04022911</t>
  </si>
  <si>
    <t>04022919</t>
  </si>
  <si>
    <t>04022991</t>
  </si>
  <si>
    <t>04022999</t>
  </si>
  <si>
    <t>Las demas</t>
  </si>
  <si>
    <t>04029110</t>
  </si>
  <si>
    <t>Leche evaporada</t>
  </si>
  <si>
    <t>04029190</t>
  </si>
  <si>
    <t>04029910</t>
  </si>
  <si>
    <t>Leche condensada</t>
  </si>
  <si>
    <t>04029990</t>
  </si>
  <si>
    <t>04031000</t>
  </si>
  <si>
    <t>Yogur</t>
  </si>
  <si>
    <t>04039000</t>
  </si>
  <si>
    <t>04041010</t>
  </si>
  <si>
    <t>Lactosuero parcial o totalmente desmineralizado</t>
  </si>
  <si>
    <t>04041090</t>
  </si>
  <si>
    <t>04049000</t>
  </si>
  <si>
    <t>04051000</t>
  </si>
  <si>
    <t>Mantequilla (manteca)</t>
  </si>
  <si>
    <t>04052000</t>
  </si>
  <si>
    <t>Pastas lácteas para untar</t>
  </si>
  <si>
    <t>04059020</t>
  </si>
  <si>
    <t>Grasa láctea anhidra («butteroil»)</t>
  </si>
  <si>
    <t>04059090</t>
  </si>
  <si>
    <t>04061000</t>
  </si>
  <si>
    <t>Queso fresco (sin madurar), incluido el del lactosuero, y requesón</t>
  </si>
  <si>
    <t>04062000</t>
  </si>
  <si>
    <t>Queso de cualquier tipo, rallado o en polvo</t>
  </si>
  <si>
    <t>04063000</t>
  </si>
  <si>
    <t>Queso fundido, excepto el rallado o en polvo</t>
  </si>
  <si>
    <t>04064000</t>
  </si>
  <si>
    <t>Queso de pasta azul</t>
  </si>
  <si>
    <t>04069010</t>
  </si>
  <si>
    <t>Con un contenido de humedad inferior al 36% en peso</t>
  </si>
  <si>
    <t>04069020</t>
  </si>
  <si>
    <t>Con un contenido de humedad superior o igual al 36% pero inferior al 46%, en peso</t>
  </si>
  <si>
    <t>04069030</t>
  </si>
  <si>
    <t>Con un contenido de humedad superior o igual al 46% pero inferior al 55%, en peso</t>
  </si>
  <si>
    <t>04069090</t>
  </si>
  <si>
    <t>04070010</t>
  </si>
  <si>
    <t>Para incubar</t>
  </si>
  <si>
    <t>04070020</t>
  </si>
  <si>
    <t>Para producción de vacunas (libres de patógenos específicos)</t>
  </si>
  <si>
    <t>04070090</t>
  </si>
  <si>
    <t>04081100</t>
  </si>
  <si>
    <t>Secas</t>
  </si>
  <si>
    <t>04081900</t>
  </si>
  <si>
    <t>04089100</t>
  </si>
  <si>
    <t>Secos</t>
  </si>
  <si>
    <t>04089900</t>
  </si>
  <si>
    <t>04090000</t>
  </si>
  <si>
    <t>Miel natural.</t>
  </si>
  <si>
    <t>04100000</t>
  </si>
  <si>
    <t>Productos comestibles de origen animal no expresados ni comprendidos en otra parte.</t>
  </si>
  <si>
    <t>05010000</t>
  </si>
  <si>
    <t>Cabello en bruto, incluso lavado o desgrasado; desperdicios de cabello.</t>
  </si>
  <si>
    <t>05021000</t>
  </si>
  <si>
    <t>Cerdas de cerdo o de jabalí y sus desperdicios</t>
  </si>
  <si>
    <t>05029000</t>
  </si>
  <si>
    <t>05030000</t>
  </si>
  <si>
    <t>Crin y sus desperdicios, incluso en capas con soporte o sin él.</t>
  </si>
  <si>
    <t>05040010</t>
  </si>
  <si>
    <t>Estómagos (mondongos)</t>
  </si>
  <si>
    <t>05040020</t>
  </si>
  <si>
    <t>Tripas</t>
  </si>
  <si>
    <t>05040030</t>
  </si>
  <si>
    <t>Vejigas</t>
  </si>
  <si>
    <t>05051000</t>
  </si>
  <si>
    <t>Plumas de las utilizadas para relleno; plumón</t>
  </si>
  <si>
    <t>05059000</t>
  </si>
  <si>
    <t>05061000</t>
  </si>
  <si>
    <t>Oseína y huesos acidulados</t>
  </si>
  <si>
    <t>05069000</t>
  </si>
  <si>
    <t>05071000</t>
  </si>
  <si>
    <t>Marfil; polvo y desperdicios de marfil</t>
  </si>
  <si>
    <t>05079000</t>
  </si>
  <si>
    <t>05080000</t>
  </si>
  <si>
    <t>Coral y materias similares,bruto o simplemente prep.,pero s/otro trabajo;valvas y caparazones de moluscos,crustáceos o equinodermos,y jibiones,bruto o simple.prep.,pero s/cortar en forma deter.,incl.en polvo y desperdicios.</t>
  </si>
  <si>
    <t>05090000</t>
  </si>
  <si>
    <t>Esponjas naturales de origen animal.</t>
  </si>
  <si>
    <t>05100010</t>
  </si>
  <si>
    <t>Bilis, incluso desecada; glándulas y demás sustancias de origen animal utilizadas para la preparación de productos farmacéuticos</t>
  </si>
  <si>
    <t>05100090</t>
  </si>
  <si>
    <t>05111000</t>
  </si>
  <si>
    <t>Semen de bovino</t>
  </si>
  <si>
    <t>05119110</t>
  </si>
  <si>
    <t>Huevas y lechas de pescado</t>
  </si>
  <si>
    <t>05119120</t>
  </si>
  <si>
    <t>Desperdicios de pescado</t>
  </si>
  <si>
    <t>05119190</t>
  </si>
  <si>
    <t>05119910</t>
  </si>
  <si>
    <t>Cochinilla e insectos similares</t>
  </si>
  <si>
    <t>05119930</t>
  </si>
  <si>
    <t>Semen animal, excepto de bovino</t>
  </si>
  <si>
    <t>05119990</t>
  </si>
  <si>
    <t>06011000</t>
  </si>
  <si>
    <t>Bulbos, cebollas, tubérculos, raíces y bulbos tuberosos, turiones y rizomas, en reposo vegetativo</t>
  </si>
  <si>
    <t>06012000</t>
  </si>
  <si>
    <t>Bulbos, cebollas, tubérculos, raíces y bulbos tuberosos, turiones y rizomas, en vegetación o en flor; plantas y raíces de achicoria</t>
  </si>
  <si>
    <t>06021000</t>
  </si>
  <si>
    <t>Esquejes sin enraizar e injertos</t>
  </si>
  <si>
    <t>06022000</t>
  </si>
  <si>
    <t>Arboles, arbustos y matas, de frutas o de otros frutos comestibles, incluso injertados</t>
  </si>
  <si>
    <t>06023000</t>
  </si>
  <si>
    <t>Rododendros y azaleas, incluso injertados</t>
  </si>
  <si>
    <t>06024000</t>
  </si>
  <si>
    <t>Rosales, incluso injertados</t>
  </si>
  <si>
    <t>06029000</t>
  </si>
  <si>
    <t>06031010</t>
  </si>
  <si>
    <t>Claveles</t>
  </si>
  <si>
    <t>06031020</t>
  </si>
  <si>
    <t>Crisantemos</t>
  </si>
  <si>
    <t>06031040</t>
  </si>
  <si>
    <t>Rosas</t>
  </si>
  <si>
    <t>06031050</t>
  </si>
  <si>
    <t>Gypsophila (Lluvia, ilusión) (Gypsophilia paniculata L.)</t>
  </si>
  <si>
    <t>06031090</t>
  </si>
  <si>
    <t>06039000</t>
  </si>
  <si>
    <t>06041000</t>
  </si>
  <si>
    <t>Musgos y líquenes</t>
  </si>
  <si>
    <t>06049100</t>
  </si>
  <si>
    <t>Frescos</t>
  </si>
  <si>
    <t>06049900</t>
  </si>
  <si>
    <t>07011000</t>
  </si>
  <si>
    <t>Para siembra</t>
  </si>
  <si>
    <t>07019000</t>
  </si>
  <si>
    <t>07020000</t>
  </si>
  <si>
    <t>Tomates frescos o refrigerados.</t>
  </si>
  <si>
    <t>07031000</t>
  </si>
  <si>
    <t>Cebollas y chalotes</t>
  </si>
  <si>
    <t>07032000</t>
  </si>
  <si>
    <t>Ajos</t>
  </si>
  <si>
    <t>07039000</t>
  </si>
  <si>
    <t>Puerros y demás hortalizas (incluso &lt;&lt;silvestres&gt;&gt;) aliáceas</t>
  </si>
  <si>
    <t>07041000</t>
  </si>
  <si>
    <t>Coliflores y brécoles («broccoli»)</t>
  </si>
  <si>
    <t>07042000</t>
  </si>
  <si>
    <t>Coles (repollitos) de Bruselas</t>
  </si>
  <si>
    <t>07049000</t>
  </si>
  <si>
    <t>07051100</t>
  </si>
  <si>
    <t>Repolladas</t>
  </si>
  <si>
    <t>07051900</t>
  </si>
  <si>
    <t>07052100</t>
  </si>
  <si>
    <t>Endibia «witloof» (Cichorium intybus var. foliosum)</t>
  </si>
  <si>
    <t>07052900</t>
  </si>
  <si>
    <t>07061000</t>
  </si>
  <si>
    <t>Zanahorias y nabos</t>
  </si>
  <si>
    <t>07069000</t>
  </si>
  <si>
    <t>07070000</t>
  </si>
  <si>
    <t>Pepinos y pepinillos, frescos o refrigerados.</t>
  </si>
  <si>
    <t>07081000</t>
  </si>
  <si>
    <t>Arvejas (guisantes, chícharos) (Pisum sativum)</t>
  </si>
  <si>
    <t>07082000</t>
  </si>
  <si>
    <t>Frijoles (fréjoles, porotos, alubias, judías) (Vigna spp., Phaseolus spp.)</t>
  </si>
  <si>
    <t>07089000</t>
  </si>
  <si>
    <t>07091000</t>
  </si>
  <si>
    <t>Alcachofas (alcauciles)</t>
  </si>
  <si>
    <t>07092000</t>
  </si>
  <si>
    <t>Espárragos</t>
  </si>
  <si>
    <t>07093000</t>
  </si>
  <si>
    <t>Berenjenas</t>
  </si>
  <si>
    <t>07094000</t>
  </si>
  <si>
    <t>Apio, excepto el apionabo</t>
  </si>
  <si>
    <t>07095100</t>
  </si>
  <si>
    <t>Hongos del género Agaricus</t>
  </si>
  <si>
    <t>07095200</t>
  </si>
  <si>
    <t>Trufas</t>
  </si>
  <si>
    <t>07095900</t>
  </si>
  <si>
    <t>07096000</t>
  </si>
  <si>
    <t>Frutos de los géneros Capsicum o Pimenta</t>
  </si>
  <si>
    <t>07097000</t>
  </si>
  <si>
    <t>Espinacas (incluida la de Nueva Zelanda) y armuelles</t>
  </si>
  <si>
    <t>07099010</t>
  </si>
  <si>
    <t>Maíz dulce (Zea mays var. saccharata)</t>
  </si>
  <si>
    <t>07099020</t>
  </si>
  <si>
    <t>Aceitunas</t>
  </si>
  <si>
    <t>07099090</t>
  </si>
  <si>
    <t>07101000</t>
  </si>
  <si>
    <t>Papas (patatas)</t>
  </si>
  <si>
    <t>07102100</t>
  </si>
  <si>
    <t>07102200</t>
  </si>
  <si>
    <t>07102900</t>
  </si>
  <si>
    <t>07103000</t>
  </si>
  <si>
    <t>07104000</t>
  </si>
  <si>
    <t>Maíz dulce</t>
  </si>
  <si>
    <t>07108010</t>
  </si>
  <si>
    <t>07108090</t>
  </si>
  <si>
    <t>07109000</t>
  </si>
  <si>
    <t>Mezclas de hortalizas (incluso &lt;&lt;silvestres&gt;&gt;)</t>
  </si>
  <si>
    <t>07112000</t>
  </si>
  <si>
    <t>07113000</t>
  </si>
  <si>
    <t>Alcaparras</t>
  </si>
  <si>
    <t>07114000</t>
  </si>
  <si>
    <t>Pepinos y pepinillos</t>
  </si>
  <si>
    <t>07115100</t>
  </si>
  <si>
    <t>07115900</t>
  </si>
  <si>
    <t>07119000</t>
  </si>
  <si>
    <t>Las demás hortalizas (incluso &lt;&lt;silvestres&gt;&gt;); mezclas de hortalizas (incluso &lt;&lt;silvestres&gt;&gt;)</t>
  </si>
  <si>
    <t>07122000</t>
  </si>
  <si>
    <t>Cebollas</t>
  </si>
  <si>
    <t>07123100</t>
  </si>
  <si>
    <t>07123200</t>
  </si>
  <si>
    <t>Orejas de Judas (Auricularia spp.)</t>
  </si>
  <si>
    <t>07123300</t>
  </si>
  <si>
    <t>Hongos gelatinosos (Tremella spp.)</t>
  </si>
  <si>
    <t>07123900</t>
  </si>
  <si>
    <t>07129010</t>
  </si>
  <si>
    <t>07129090</t>
  </si>
  <si>
    <t>07131010</t>
  </si>
  <si>
    <t>07131090</t>
  </si>
  <si>
    <t>07132010</t>
  </si>
  <si>
    <t>07132090</t>
  </si>
  <si>
    <t>07133110</t>
  </si>
  <si>
    <t>07133190</t>
  </si>
  <si>
    <t>07133210</t>
  </si>
  <si>
    <t>07133290</t>
  </si>
  <si>
    <t>07133311</t>
  </si>
  <si>
    <t>Negro</t>
  </si>
  <si>
    <t>07133319</t>
  </si>
  <si>
    <t>07133391</t>
  </si>
  <si>
    <t>07133392</t>
  </si>
  <si>
    <t>Canario</t>
  </si>
  <si>
    <t>07133399</t>
  </si>
  <si>
    <t>07133910</t>
  </si>
  <si>
    <t>07133991</t>
  </si>
  <si>
    <t>Pallares (Phaseolus lunatus)</t>
  </si>
  <si>
    <t>07133992</t>
  </si>
  <si>
    <t>Castilla (frijol ojo negro) (Vigna unguiculata)</t>
  </si>
  <si>
    <t>07133999</t>
  </si>
  <si>
    <t>07134010</t>
  </si>
  <si>
    <t>07134090</t>
  </si>
  <si>
    <t>07135010</t>
  </si>
  <si>
    <t>07135090</t>
  </si>
  <si>
    <t>07139010</t>
  </si>
  <si>
    <t>07139090</t>
  </si>
  <si>
    <t>07141000</t>
  </si>
  <si>
    <t>Raíces de yuca (mandioca)</t>
  </si>
  <si>
    <t>07142000</t>
  </si>
  <si>
    <t>Camotes (batatas, boniatos)</t>
  </si>
  <si>
    <t>07149010</t>
  </si>
  <si>
    <t>Maca (Lepidium meyenii)</t>
  </si>
  <si>
    <t>07149090</t>
  </si>
  <si>
    <t>08011100</t>
  </si>
  <si>
    <t>08011900</t>
  </si>
  <si>
    <t>08012100</t>
  </si>
  <si>
    <t>Con cáscara</t>
  </si>
  <si>
    <t>08012200</t>
  </si>
  <si>
    <t>Sin cáscara</t>
  </si>
  <si>
    <t>08013100</t>
  </si>
  <si>
    <t>08013200</t>
  </si>
  <si>
    <t>08021100</t>
  </si>
  <si>
    <t>08021200</t>
  </si>
  <si>
    <t>08022100</t>
  </si>
  <si>
    <t>08022200</t>
  </si>
  <si>
    <t>08023100</t>
  </si>
  <si>
    <t>08023200</t>
  </si>
  <si>
    <t>08024000</t>
  </si>
  <si>
    <t>Castañas (Castanea spp.)</t>
  </si>
  <si>
    <t>08025000</t>
  </si>
  <si>
    <t>Pistachos</t>
  </si>
  <si>
    <t>08029000</t>
  </si>
  <si>
    <t>08030011</t>
  </si>
  <si>
    <t>Tipo «plantain» (plátano para cocción)</t>
  </si>
  <si>
    <t>08030012</t>
  </si>
  <si>
    <t>Tipo «cavendish valery»</t>
  </si>
  <si>
    <t>08030019</t>
  </si>
  <si>
    <t>08030020</t>
  </si>
  <si>
    <t>08041000</t>
  </si>
  <si>
    <t>Dátiles</t>
  </si>
  <si>
    <t>08042000</t>
  </si>
  <si>
    <t>Higos</t>
  </si>
  <si>
    <t>08043000</t>
  </si>
  <si>
    <t>Piñas (ananás)</t>
  </si>
  <si>
    <t>08044000</t>
  </si>
  <si>
    <t>Aguacates (paltas)</t>
  </si>
  <si>
    <t>08045010</t>
  </si>
  <si>
    <t>Guayabas</t>
  </si>
  <si>
    <t>08045020</t>
  </si>
  <si>
    <t>Mangos y mangostanes</t>
  </si>
  <si>
    <t>08051000</t>
  </si>
  <si>
    <t>Naranjas</t>
  </si>
  <si>
    <t>08052010</t>
  </si>
  <si>
    <t>Mandarinas (incluidas las tangerinas y satsumas)</t>
  </si>
  <si>
    <t>08052090</t>
  </si>
  <si>
    <t>08054000</t>
  </si>
  <si>
    <t>Toronjas o pomelos</t>
  </si>
  <si>
    <t>08055010</t>
  </si>
  <si>
    <t>Limones (Citrus limon, Citrus limonum)</t>
  </si>
  <si>
    <t>08055021</t>
  </si>
  <si>
    <t>Limón (limón sutil, limón común, limón criollo) (Citrus aurantifolia)</t>
  </si>
  <si>
    <t>08055022</t>
  </si>
  <si>
    <t>Lima Tahití (limón Tahití) (Citrus latifolia)</t>
  </si>
  <si>
    <t>08059000</t>
  </si>
  <si>
    <t>08061000</t>
  </si>
  <si>
    <t>Frescas</t>
  </si>
  <si>
    <t>08062000</t>
  </si>
  <si>
    <t>Secas, incluidas las pasas</t>
  </si>
  <si>
    <t>08071100</t>
  </si>
  <si>
    <t>Sandías</t>
  </si>
  <si>
    <t>08071900</t>
  </si>
  <si>
    <t>08072000</t>
  </si>
  <si>
    <t>Papayas</t>
  </si>
  <si>
    <t>08081000</t>
  </si>
  <si>
    <t>Manzanas</t>
  </si>
  <si>
    <t>08082010</t>
  </si>
  <si>
    <t>Peras</t>
  </si>
  <si>
    <t>08082020</t>
  </si>
  <si>
    <t>Membrillos</t>
  </si>
  <si>
    <t>08091000</t>
  </si>
  <si>
    <t>Damascos (albaricoques, chabacanos)</t>
  </si>
  <si>
    <t>08092000</t>
  </si>
  <si>
    <t>Cerezas</t>
  </si>
  <si>
    <t>08093000</t>
  </si>
  <si>
    <t>Duraznos (melocotones), incluidos los griñones y nectarinas</t>
  </si>
  <si>
    <t>08094000</t>
  </si>
  <si>
    <t>Ciruelas y endrinas</t>
  </si>
  <si>
    <t>08101000</t>
  </si>
  <si>
    <t>Fresas (frutillas)</t>
  </si>
  <si>
    <t>08102000</t>
  </si>
  <si>
    <t>Frambuesas, zarzamoras, moras y moras-frambuesa</t>
  </si>
  <si>
    <t>08103000</t>
  </si>
  <si>
    <t>Grosellas, incluido el casis</t>
  </si>
  <si>
    <t>08104000</t>
  </si>
  <si>
    <t>Arándanos rojos, mirtilos y demás frutos del género Vaccinium</t>
  </si>
  <si>
    <t>08105000</t>
  </si>
  <si>
    <t>Kiwis</t>
  </si>
  <si>
    <t>08106000</t>
  </si>
  <si>
    <t>Duriones</t>
  </si>
  <si>
    <t>08109010</t>
  </si>
  <si>
    <t>Granadilla, «maracuyá» (parchita) y demás frutas de la pasión (Passiflora spp.)</t>
  </si>
  <si>
    <t>08109020</t>
  </si>
  <si>
    <t>Chirimoya, guanábana y demás anonas (Annona spp.)</t>
  </si>
  <si>
    <t>08109030</t>
  </si>
  <si>
    <t>Tomate de árbol (lima tomate, tamarillo) (Cyphomandra betacea)</t>
  </si>
  <si>
    <t>08109040</t>
  </si>
  <si>
    <t>Pitahayas (Cereus spp.)</t>
  </si>
  <si>
    <t>08109050</t>
  </si>
  <si>
    <t>Uchuvas (uvillas) (Physalis peruviana)</t>
  </si>
  <si>
    <t>08109090</t>
  </si>
  <si>
    <t>08111010</t>
  </si>
  <si>
    <t>Con adición de azúcar u otro edulcorante</t>
  </si>
  <si>
    <t>08111090</t>
  </si>
  <si>
    <t>08112000</t>
  </si>
  <si>
    <t>Frambuesas, zarzamoras, moras, moras-frambuesa y grosellas</t>
  </si>
  <si>
    <t>08119010</t>
  </si>
  <si>
    <t>08119090</t>
  </si>
  <si>
    <t>08121000</t>
  </si>
  <si>
    <t>08129020</t>
  </si>
  <si>
    <t>08129090</t>
  </si>
  <si>
    <t>08131000</t>
  </si>
  <si>
    <t>08132000</t>
  </si>
  <si>
    <t>Ciruelas</t>
  </si>
  <si>
    <t>08133000</t>
  </si>
  <si>
    <t>08134000</t>
  </si>
  <si>
    <t>Las demás frutas u otros frutos</t>
  </si>
  <si>
    <t>08135000</t>
  </si>
  <si>
    <t>Mezclas de frutas u otros frutos, secos, o de frutos de cáscara de este Capítulo</t>
  </si>
  <si>
    <t>08140010</t>
  </si>
  <si>
    <t>De limón (limón sutil, limón común, limón criollo) (Citrus aurantifolia)</t>
  </si>
  <si>
    <t>08140090</t>
  </si>
  <si>
    <t>09011100</t>
  </si>
  <si>
    <t>Sin descafeinar</t>
  </si>
  <si>
    <t>09011200</t>
  </si>
  <si>
    <t>Descafeinado</t>
  </si>
  <si>
    <t>09012110</t>
  </si>
  <si>
    <t>En grano</t>
  </si>
  <si>
    <t>09012120</t>
  </si>
  <si>
    <t>Molido</t>
  </si>
  <si>
    <t>09012200</t>
  </si>
  <si>
    <t>09019000</t>
  </si>
  <si>
    <t>09021000</t>
  </si>
  <si>
    <t>Té verde (sin fermentar) presentado en envases inmediatos con un contenido inferior o igual a 3 kg</t>
  </si>
  <si>
    <t>09022000</t>
  </si>
  <si>
    <t>Té verde (sin fermentar) presentado de otra forma</t>
  </si>
  <si>
    <t>09023000</t>
  </si>
  <si>
    <t>Té negro (fermentado) y té parcialmente fermentado, presentados en envases inmediatos con un contenido inferior o igual a 3 kg</t>
  </si>
  <si>
    <t>09024000</t>
  </si>
  <si>
    <t>Té negro (fermentado) y té parcialmente fermentado, presentados de otra forma</t>
  </si>
  <si>
    <t>09030000</t>
  </si>
  <si>
    <t>Yerba mate.</t>
  </si>
  <si>
    <t>09041100</t>
  </si>
  <si>
    <t>Sin triturar ni pulverizar</t>
  </si>
  <si>
    <t>09041200</t>
  </si>
  <si>
    <t>Triturada o pulverizada</t>
  </si>
  <si>
    <t>09042000</t>
  </si>
  <si>
    <t>Frutos de los géneros Capsicum o Pimenta, secos, triturados o pulverizados</t>
  </si>
  <si>
    <t>09050000</t>
  </si>
  <si>
    <t>Vainilla.</t>
  </si>
  <si>
    <t>09061000</t>
  </si>
  <si>
    <t>09062000</t>
  </si>
  <si>
    <t>Trituradas o pulverizadas</t>
  </si>
  <si>
    <t>09070000</t>
  </si>
  <si>
    <t>Clavo (frutos, clavillos y pedúnculos).</t>
  </si>
  <si>
    <t>09081000</t>
  </si>
  <si>
    <t>Nuez moscada</t>
  </si>
  <si>
    <t>09082000</t>
  </si>
  <si>
    <t>Macis</t>
  </si>
  <si>
    <t>09083000</t>
  </si>
  <si>
    <t>Amomos y cardamomos</t>
  </si>
  <si>
    <t>09091000</t>
  </si>
  <si>
    <t>Semillas de anís o de badiana</t>
  </si>
  <si>
    <t>09092000</t>
  </si>
  <si>
    <t>Semillas de cilantro</t>
  </si>
  <si>
    <t>09093000</t>
  </si>
  <si>
    <t>Semillas de comino</t>
  </si>
  <si>
    <t>09094000</t>
  </si>
  <si>
    <t>Semillas de alcaravea</t>
  </si>
  <si>
    <t>09095000</t>
  </si>
  <si>
    <t>Semillas de hinojo; bayas de enebro</t>
  </si>
  <si>
    <t>09101000</t>
  </si>
  <si>
    <t>Jengibre</t>
  </si>
  <si>
    <t>09102000</t>
  </si>
  <si>
    <t>Azafrán</t>
  </si>
  <si>
    <t>09103000</t>
  </si>
  <si>
    <t>Cúrcuma</t>
  </si>
  <si>
    <t>09104000</t>
  </si>
  <si>
    <t>Tomillo; hojas de laurel</t>
  </si>
  <si>
    <t>09105000</t>
  </si>
  <si>
    <t>«Curry»</t>
  </si>
  <si>
    <t>09109100</t>
  </si>
  <si>
    <t>Mezclas previstas en la Nota 1 b) de este Capítulo</t>
  </si>
  <si>
    <t>09109900</t>
  </si>
  <si>
    <t>10011010</t>
  </si>
  <si>
    <t>10011090</t>
  </si>
  <si>
    <t>10019010</t>
  </si>
  <si>
    <t>Trigo para siembra</t>
  </si>
  <si>
    <t>10019020</t>
  </si>
  <si>
    <t>Los demás trigos</t>
  </si>
  <si>
    <t>10019030</t>
  </si>
  <si>
    <t>Morcajo (tranquillón)</t>
  </si>
  <si>
    <t>10020010</t>
  </si>
  <si>
    <t>10020090</t>
  </si>
  <si>
    <t>10030010</t>
  </si>
  <si>
    <t>10030090</t>
  </si>
  <si>
    <t>10040010</t>
  </si>
  <si>
    <t>10040090</t>
  </si>
  <si>
    <t>10051000</t>
  </si>
  <si>
    <t>10059011</t>
  </si>
  <si>
    <t>Amarillo</t>
  </si>
  <si>
    <t>10059012</t>
  </si>
  <si>
    <t>Blanco</t>
  </si>
  <si>
    <t>10059020</t>
  </si>
  <si>
    <t>Maíz reventón (Zea mays convar. microsperma o Zea mays var. everta)</t>
  </si>
  <si>
    <t>10059090</t>
  </si>
  <si>
    <t>10061010</t>
  </si>
  <si>
    <t>10061090</t>
  </si>
  <si>
    <t>10062000</t>
  </si>
  <si>
    <t>Arroz descascarillado (arroz cargo o arroz pardo)</t>
  </si>
  <si>
    <t>10063000</t>
  </si>
  <si>
    <t>Arroz semiblanqueado o blanqueado, incluso pulido o glaseado</t>
  </si>
  <si>
    <t>10064000</t>
  </si>
  <si>
    <t>Arroz partido</t>
  </si>
  <si>
    <t>10070010</t>
  </si>
  <si>
    <t>10070090</t>
  </si>
  <si>
    <t>10081000</t>
  </si>
  <si>
    <t>Alforfón</t>
  </si>
  <si>
    <t>10082000</t>
  </si>
  <si>
    <t>Mijo</t>
  </si>
  <si>
    <t>10083000</t>
  </si>
  <si>
    <t>Alpiste</t>
  </si>
  <si>
    <t>10089010</t>
  </si>
  <si>
    <t>Quinua (Chenopodium quinoa)</t>
  </si>
  <si>
    <t>10089090</t>
  </si>
  <si>
    <t>11010000</t>
  </si>
  <si>
    <t>Harina de trigo o de morcajo (tranquillón).</t>
  </si>
  <si>
    <t>11021000</t>
  </si>
  <si>
    <t>Harina de centeno</t>
  </si>
  <si>
    <t>11022000</t>
  </si>
  <si>
    <t>Harina de maíz</t>
  </si>
  <si>
    <t>11023000</t>
  </si>
  <si>
    <t>Harina de arroz</t>
  </si>
  <si>
    <t>11029000</t>
  </si>
  <si>
    <t>11031100</t>
  </si>
  <si>
    <t>De trigo</t>
  </si>
  <si>
    <t>11031300</t>
  </si>
  <si>
    <t>De maíz</t>
  </si>
  <si>
    <t>11031900</t>
  </si>
  <si>
    <t>De los demás cereales</t>
  </si>
  <si>
    <t>11032000</t>
  </si>
  <si>
    <t>«Pellets»</t>
  </si>
  <si>
    <t>11041200</t>
  </si>
  <si>
    <t>De avena</t>
  </si>
  <si>
    <t>11041900</t>
  </si>
  <si>
    <t>11042200</t>
  </si>
  <si>
    <t>11042300</t>
  </si>
  <si>
    <t>11042910</t>
  </si>
  <si>
    <t>De cebada</t>
  </si>
  <si>
    <t>11042990</t>
  </si>
  <si>
    <t>Los demas</t>
  </si>
  <si>
    <t>11043000</t>
  </si>
  <si>
    <t>Germen de cereales entero, aplastado, en copos o molido</t>
  </si>
  <si>
    <t>11051000</t>
  </si>
  <si>
    <t>Harina, sémola y polvo</t>
  </si>
  <si>
    <t>11052000</t>
  </si>
  <si>
    <t>Copos, gránulos y «pellets»</t>
  </si>
  <si>
    <t>11061000</t>
  </si>
  <si>
    <t>De las hortalizas (incluso &lt;&lt;silvestres&gt;&gt;) de la partida 07.13</t>
  </si>
  <si>
    <t>11062010</t>
  </si>
  <si>
    <t>11062090</t>
  </si>
  <si>
    <t>11063010</t>
  </si>
  <si>
    <t>De bananas o plátanos</t>
  </si>
  <si>
    <t>11063090</t>
  </si>
  <si>
    <t>11071000</t>
  </si>
  <si>
    <t>Sin tostar</t>
  </si>
  <si>
    <t>11072000</t>
  </si>
  <si>
    <t>Tostada</t>
  </si>
  <si>
    <t>11081100</t>
  </si>
  <si>
    <t>Almidón de trigo</t>
  </si>
  <si>
    <t>11081200</t>
  </si>
  <si>
    <t>Almidón de maíz</t>
  </si>
  <si>
    <t>11081300</t>
  </si>
  <si>
    <t>Fécula de papa (patata)</t>
  </si>
  <si>
    <t>11081400</t>
  </si>
  <si>
    <t>Fécula de yuca (mandioca)</t>
  </si>
  <si>
    <t>11081900</t>
  </si>
  <si>
    <t>Los demás almidones y féculas</t>
  </si>
  <si>
    <t>11082000</t>
  </si>
  <si>
    <t>Inulina</t>
  </si>
  <si>
    <t>11090000</t>
  </si>
  <si>
    <t>Gluten de trigo, incluso seco.</t>
  </si>
  <si>
    <t>12010010</t>
  </si>
  <si>
    <t>12010090</t>
  </si>
  <si>
    <t>12021010</t>
  </si>
  <si>
    <t>12021090</t>
  </si>
  <si>
    <t>12022000</t>
  </si>
  <si>
    <t>Sin cáscara, incluso quebrantados</t>
  </si>
  <si>
    <t>12030000</t>
  </si>
  <si>
    <t>Copra.</t>
  </si>
  <si>
    <t>12040010</t>
  </si>
  <si>
    <t>12040090</t>
  </si>
  <si>
    <t>12051000</t>
  </si>
  <si>
    <t>Semillas de nabo (nabina) o de colza con bajo contenido de ácido erúcico</t>
  </si>
  <si>
    <t>12059010</t>
  </si>
  <si>
    <t>12059090</t>
  </si>
  <si>
    <t>12060010</t>
  </si>
  <si>
    <t>12060090</t>
  </si>
  <si>
    <t>12071010</t>
  </si>
  <si>
    <t>12071090</t>
  </si>
  <si>
    <t>12072010</t>
  </si>
  <si>
    <t>12072090</t>
  </si>
  <si>
    <t>12073010</t>
  </si>
  <si>
    <t>12073090</t>
  </si>
  <si>
    <t>12074010</t>
  </si>
  <si>
    <t>12074090</t>
  </si>
  <si>
    <t>12075010</t>
  </si>
  <si>
    <t>12075090</t>
  </si>
  <si>
    <t>12076010</t>
  </si>
  <si>
    <t>12076090</t>
  </si>
  <si>
    <t>12079100</t>
  </si>
  <si>
    <t>Semilla de amapola (adormidera)</t>
  </si>
  <si>
    <t>12079910</t>
  </si>
  <si>
    <t>12079990</t>
  </si>
  <si>
    <t>12081000</t>
  </si>
  <si>
    <t>De habas (porotos, frijoles, fréjoles) de soja (soya)</t>
  </si>
  <si>
    <t>12089000</t>
  </si>
  <si>
    <t>12091000</t>
  </si>
  <si>
    <t>Semilla de remolacha azucarera</t>
  </si>
  <si>
    <t>12092100</t>
  </si>
  <si>
    <t>De alfalfa</t>
  </si>
  <si>
    <t>12092200</t>
  </si>
  <si>
    <t>De trébol (Trifolium spp.)</t>
  </si>
  <si>
    <t>12092300</t>
  </si>
  <si>
    <t>De festucas</t>
  </si>
  <si>
    <t>12092400</t>
  </si>
  <si>
    <t>De pasto azul de Kentucky (Poa pratensis L.)</t>
  </si>
  <si>
    <t>12092500</t>
  </si>
  <si>
    <t>De ballico (Lolium multiflorum Lam., Lolium perenne L.)</t>
  </si>
  <si>
    <t>12092600</t>
  </si>
  <si>
    <t>De fleo de los prados (Phleum pratensis)</t>
  </si>
  <si>
    <t>12092900</t>
  </si>
  <si>
    <t>12093000</t>
  </si>
  <si>
    <t>Semillas de plantas herbáceas utilizadas principalmente por sus flores</t>
  </si>
  <si>
    <t>12099110</t>
  </si>
  <si>
    <t>De cebollas, puerros (poros), ajos y demás hortalizas del género Allium</t>
  </si>
  <si>
    <t>12099120</t>
  </si>
  <si>
    <t>De coles, coliflores, brócoli, nabos y demás hortalizas del género Brassica</t>
  </si>
  <si>
    <t>12099130</t>
  </si>
  <si>
    <t>De zanahoria (Daucus carota)</t>
  </si>
  <si>
    <t>12099140</t>
  </si>
  <si>
    <t>De lechuga (Lactuca sativa)</t>
  </si>
  <si>
    <t>12099150</t>
  </si>
  <si>
    <t>De tomates (Licopersicum spp.)</t>
  </si>
  <si>
    <t>12099190</t>
  </si>
  <si>
    <t>12099910</t>
  </si>
  <si>
    <t>Semillas de árboles frutales o forestales</t>
  </si>
  <si>
    <t>12099920</t>
  </si>
  <si>
    <t>Semillas de tabaco</t>
  </si>
  <si>
    <t>12099930</t>
  </si>
  <si>
    <t>Semillas de tara (Caesalpinea spinosa)</t>
  </si>
  <si>
    <t>12099990</t>
  </si>
  <si>
    <t>12101000</t>
  </si>
  <si>
    <t>Conos de lúpulo sin triturar ni moler ni en «pellets»</t>
  </si>
  <si>
    <t>12102000</t>
  </si>
  <si>
    <t>Conos de lúpulo triturados, molidos o en «pellets»; lupulino</t>
  </si>
  <si>
    <t>12111000</t>
  </si>
  <si>
    <t>Raíces de regaliz</t>
  </si>
  <si>
    <t>12112000</t>
  </si>
  <si>
    <t>Raíces de «ginseng»</t>
  </si>
  <si>
    <t>12113000</t>
  </si>
  <si>
    <t>Hojas de coca</t>
  </si>
  <si>
    <t>12114000</t>
  </si>
  <si>
    <t>Paja de adormidera</t>
  </si>
  <si>
    <t>12119030</t>
  </si>
  <si>
    <t>Orégano (Origanum vulgare)</t>
  </si>
  <si>
    <t>12119050</t>
  </si>
  <si>
    <t>Uña de gato (Uncaria tomentosa)</t>
  </si>
  <si>
    <t>12119090</t>
  </si>
  <si>
    <t>12121000</t>
  </si>
  <si>
    <t>Algarrobas y sus semillas</t>
  </si>
  <si>
    <t>12122000</t>
  </si>
  <si>
    <t>Algas</t>
  </si>
  <si>
    <t>12123000</t>
  </si>
  <si>
    <t>Huesos (carozos) y almendras de damasco (albaricoque, chabacano), de durazno (melocotón) (incluidos los griñones y nectarinas) o de ciruela</t>
  </si>
  <si>
    <t>12129100</t>
  </si>
  <si>
    <t>Remolacha azucarera</t>
  </si>
  <si>
    <t>12129910</t>
  </si>
  <si>
    <t>Caña de azúcar</t>
  </si>
  <si>
    <t>12129990</t>
  </si>
  <si>
    <t>12130000</t>
  </si>
  <si>
    <t>Paja y cascabillo de cereales, en bruto, incluso picados, molidos, prensados o en «pellets».</t>
  </si>
  <si>
    <t>12141000</t>
  </si>
  <si>
    <t>Harina y «pellets» de alfalfa</t>
  </si>
  <si>
    <t>12149000</t>
  </si>
  <si>
    <t>13011000</t>
  </si>
  <si>
    <t>Goma laca</t>
  </si>
  <si>
    <t>13012000</t>
  </si>
  <si>
    <t>Goma arábiga</t>
  </si>
  <si>
    <t>13019040</t>
  </si>
  <si>
    <t>Goma tragacanto</t>
  </si>
  <si>
    <t>13019090</t>
  </si>
  <si>
    <t>13021110</t>
  </si>
  <si>
    <t>Concentrado de paja de adormidera</t>
  </si>
  <si>
    <t>13021190</t>
  </si>
  <si>
    <t>13021200</t>
  </si>
  <si>
    <t>De regaliz</t>
  </si>
  <si>
    <t>13021300</t>
  </si>
  <si>
    <t>De lúpulo</t>
  </si>
  <si>
    <t>13021400</t>
  </si>
  <si>
    <t>De piretro (pelitre) o de raíces que contengan rotenona</t>
  </si>
  <si>
    <t>13021910</t>
  </si>
  <si>
    <t>Extracto de uña de gato (Uncaria tomentosa)</t>
  </si>
  <si>
    <t>13021990</t>
  </si>
  <si>
    <t>13022000</t>
  </si>
  <si>
    <t>Materias pécticas, pectinatos y pectatos</t>
  </si>
  <si>
    <t>13023100</t>
  </si>
  <si>
    <t>Agar-agar</t>
  </si>
  <si>
    <t>13023200</t>
  </si>
  <si>
    <t>Mucílagos y espesativos de la algarroba o de su semilla o de las semillas de guar, incluso modificados</t>
  </si>
  <si>
    <t>13023910</t>
  </si>
  <si>
    <t>Mucílagos de semilla de tara (Caesalpinea spinosa)</t>
  </si>
  <si>
    <t>13023990</t>
  </si>
  <si>
    <t>14011000</t>
  </si>
  <si>
    <t>Bambú</t>
  </si>
  <si>
    <t>14012000</t>
  </si>
  <si>
    <t>Roten (ratán)</t>
  </si>
  <si>
    <t>14019000</t>
  </si>
  <si>
    <t>14020000</t>
  </si>
  <si>
    <t>Materias vegetales de las especies utilizadas principalmente para relleno (por ejemplo: «kapok» [miraguano de bombacáceas], crin vegetal, crin marina), incluso en capas aun con soporte de otras materias.</t>
  </si>
  <si>
    <t>14030000</t>
  </si>
  <si>
    <t>Materias vegetales de las especies utilizadas principalmente en la fabricación de escobas, cepillos o brochas (por ejemplo: sorgo, piasava, grama, ixtle [tampico]), incluso en torcidas o en haces.</t>
  </si>
  <si>
    <t>14041010</t>
  </si>
  <si>
    <t>Achiote (onoto, bija)</t>
  </si>
  <si>
    <t>14041030</t>
  </si>
  <si>
    <t>Tara (Caesalpinea spinosa)</t>
  </si>
  <si>
    <t>14041090</t>
  </si>
  <si>
    <t>14042000</t>
  </si>
  <si>
    <t>Línteres de algodón</t>
  </si>
  <si>
    <t>14049000</t>
  </si>
  <si>
    <t>15010010</t>
  </si>
  <si>
    <t>Grasa de cerdo (incluida la manteca de cerdo)</t>
  </si>
  <si>
    <t>15010030</t>
  </si>
  <si>
    <t>Grasa de ave</t>
  </si>
  <si>
    <t>15020011</t>
  </si>
  <si>
    <t>Desnaturalizados</t>
  </si>
  <si>
    <t>15020019</t>
  </si>
  <si>
    <t>15020090</t>
  </si>
  <si>
    <t>15030000</t>
  </si>
  <si>
    <t>Estearina solar, aceite de manteca de cerdo, oleoestearina, oleomargarina y aceite de sebo, sin emulsionar, mezclar ni preparar de otro modo.</t>
  </si>
  <si>
    <t>15041010</t>
  </si>
  <si>
    <t>De hígado de bacalao</t>
  </si>
  <si>
    <t>15041021</t>
  </si>
  <si>
    <t>En bruto</t>
  </si>
  <si>
    <t>15041029</t>
  </si>
  <si>
    <t>15042010</t>
  </si>
  <si>
    <t>15042090</t>
  </si>
  <si>
    <t>15043000</t>
  </si>
  <si>
    <t>Grasas y aceites de mamíferos marinos y sus fracciones</t>
  </si>
  <si>
    <t>15050010</t>
  </si>
  <si>
    <t>Grasa de lana en bruto (suarda o suintina)</t>
  </si>
  <si>
    <t>15050091</t>
  </si>
  <si>
    <t>Lanolina</t>
  </si>
  <si>
    <t>15050099</t>
  </si>
  <si>
    <t>15060010</t>
  </si>
  <si>
    <t>Aceite de pie de buey</t>
  </si>
  <si>
    <t>15060090</t>
  </si>
  <si>
    <t>15071000</t>
  </si>
  <si>
    <t>Aceite en bruto, incluso desgomado</t>
  </si>
  <si>
    <t>15079000</t>
  </si>
  <si>
    <t>15081000</t>
  </si>
  <si>
    <t>Aceite en bruto</t>
  </si>
  <si>
    <t>15089000</t>
  </si>
  <si>
    <t>15091000</t>
  </si>
  <si>
    <t>Virgen</t>
  </si>
  <si>
    <t>15099000</t>
  </si>
  <si>
    <t>15100000</t>
  </si>
  <si>
    <t>Los demás aceites y sus fracciones obtenidos exclusivamente de aceituna, incluso refinados, pero sin modificar químicamente, y mezclas de estos aceites o fracciones con los aceites o fracciones de la partida 15.09.</t>
  </si>
  <si>
    <t>15111000</t>
  </si>
  <si>
    <t>15119000</t>
  </si>
  <si>
    <t>15121100</t>
  </si>
  <si>
    <t>Aceites en bruto</t>
  </si>
  <si>
    <t>15121900</t>
  </si>
  <si>
    <t>15122100</t>
  </si>
  <si>
    <t>Aceite en bruto, incluso sin gosipol</t>
  </si>
  <si>
    <t>15122900</t>
  </si>
  <si>
    <t>15131100</t>
  </si>
  <si>
    <t>15131900</t>
  </si>
  <si>
    <t>15132110</t>
  </si>
  <si>
    <t>De almendra de palma</t>
  </si>
  <si>
    <t>15132120</t>
  </si>
  <si>
    <t>De babasú</t>
  </si>
  <si>
    <t>15132910</t>
  </si>
  <si>
    <t>15132920</t>
  </si>
  <si>
    <t>15141100</t>
  </si>
  <si>
    <t>15141900</t>
  </si>
  <si>
    <t>15149100</t>
  </si>
  <si>
    <t>15149900</t>
  </si>
  <si>
    <t>15151100</t>
  </si>
  <si>
    <t>15151900</t>
  </si>
  <si>
    <t>15152100</t>
  </si>
  <si>
    <t>15152900</t>
  </si>
  <si>
    <t>15153000</t>
  </si>
  <si>
    <t>Aceite de ricino y sus fracciones</t>
  </si>
  <si>
    <t>15154000</t>
  </si>
  <si>
    <t>Aceite de tung y sus fracciones</t>
  </si>
  <si>
    <t>15155000</t>
  </si>
  <si>
    <t>Aceite de sésamo (ajonjolí) y sus fracciones</t>
  </si>
  <si>
    <t>15159000</t>
  </si>
  <si>
    <t>15161000</t>
  </si>
  <si>
    <t>Grasas y aceites, animales, y sus fracciones</t>
  </si>
  <si>
    <t>15162000</t>
  </si>
  <si>
    <t>Grasas y aceites, vegetales, y sus fracciones</t>
  </si>
  <si>
    <t>15171000</t>
  </si>
  <si>
    <t>Margarina, excepto la margarina líquida</t>
  </si>
  <si>
    <t>15179000</t>
  </si>
  <si>
    <t>15180010</t>
  </si>
  <si>
    <t>Linoxina</t>
  </si>
  <si>
    <t>15180090</t>
  </si>
  <si>
    <t>15200000</t>
  </si>
  <si>
    <t>Glicerol en bruto; aguas y lejías glicerinosas.</t>
  </si>
  <si>
    <t>15211010</t>
  </si>
  <si>
    <t>Cera de carnauba</t>
  </si>
  <si>
    <t>15211020</t>
  </si>
  <si>
    <t>Cera de candelilla</t>
  </si>
  <si>
    <t>15211090</t>
  </si>
  <si>
    <t>15219010</t>
  </si>
  <si>
    <t>Cera de abejas o de otros insectos</t>
  </si>
  <si>
    <t>15219020</t>
  </si>
  <si>
    <t>Esperma de ballena o de otros cetáceos (espermaceti)</t>
  </si>
  <si>
    <t>15220000</t>
  </si>
  <si>
    <t>Degrás; residuos procedentes del tratamiento de grasas o ceras, animales o vegetales.</t>
  </si>
  <si>
    <t>16010000</t>
  </si>
  <si>
    <t>Embutidos y productos similares de carne, despojos o sangre; preparaciones alimenticias a base de estos productos.</t>
  </si>
  <si>
    <t>16021000</t>
  </si>
  <si>
    <t>Preparaciones homogeneizadas</t>
  </si>
  <si>
    <t>16022000</t>
  </si>
  <si>
    <t>De hígado de cualquier animal</t>
  </si>
  <si>
    <t>16023100</t>
  </si>
  <si>
    <t>De pavo (gallipavo)</t>
  </si>
  <si>
    <t>16023200</t>
  </si>
  <si>
    <t>De gallo o gallina</t>
  </si>
  <si>
    <t>16023900</t>
  </si>
  <si>
    <t>16024100</t>
  </si>
  <si>
    <t>Jamones y trozos de jamón</t>
  </si>
  <si>
    <t>16024200</t>
  </si>
  <si>
    <t>Paletas y trozos de paleta</t>
  </si>
  <si>
    <t>16024900</t>
  </si>
  <si>
    <t>Las demás, incluidas las mezclas</t>
  </si>
  <si>
    <t>16025000</t>
  </si>
  <si>
    <t>De la especie bovina</t>
  </si>
  <si>
    <t>16029000</t>
  </si>
  <si>
    <t>Las demás, incluidas las preparaciones de sangre de cualquier animal</t>
  </si>
  <si>
    <t>16030000</t>
  </si>
  <si>
    <t>Extractos y jugos de carne, pescado o de crustáceos, moluscos o demás invertebrados acuáticos.</t>
  </si>
  <si>
    <t>17011110</t>
  </si>
  <si>
    <t>Chancaca (panela, raspadura)</t>
  </si>
  <si>
    <t>17011190</t>
  </si>
  <si>
    <t>17011200</t>
  </si>
  <si>
    <t>De remolacha</t>
  </si>
  <si>
    <t>17019100</t>
  </si>
  <si>
    <t>Con adición de aromatizante o colorante</t>
  </si>
  <si>
    <t>17019900</t>
  </si>
  <si>
    <t>17021100</t>
  </si>
  <si>
    <t>Con un contenido de lactosa superior o igual al 99% en peso, expresado en lactosa anhidra, calculado sobre producto seco</t>
  </si>
  <si>
    <t>17021910</t>
  </si>
  <si>
    <t>Lactosa</t>
  </si>
  <si>
    <t>17021920</t>
  </si>
  <si>
    <t>Jarabe de lactosa</t>
  </si>
  <si>
    <t>17022000</t>
  </si>
  <si>
    <t>Azúcar y jarabe de arce («maple»)</t>
  </si>
  <si>
    <t>17023010</t>
  </si>
  <si>
    <t>Con un contenido de glucosa superior o igual al 99% en peso, expresado en glucosa anhidra, calculado sobre producto seco (Dextrosa)</t>
  </si>
  <si>
    <t>17023020</t>
  </si>
  <si>
    <t>Jarabe de glucosa</t>
  </si>
  <si>
    <t>17023090</t>
  </si>
  <si>
    <t>17024010</t>
  </si>
  <si>
    <t>Glucosa</t>
  </si>
  <si>
    <t>17024020</t>
  </si>
  <si>
    <t>17025000</t>
  </si>
  <si>
    <t>Fructosa químicamente pura</t>
  </si>
  <si>
    <t>17026000</t>
  </si>
  <si>
    <t>Las demás fructosas y jarabe de fructosa, con un contenido de fructosa sobre producto seco superior al 50% en peso, excepto el azúcar invertido</t>
  </si>
  <si>
    <t>17029010</t>
  </si>
  <si>
    <t>Sucedáneos de la miel, incluso mezclados con miel natural</t>
  </si>
  <si>
    <t>17029020</t>
  </si>
  <si>
    <t>Azúcar y melaza caramelizados</t>
  </si>
  <si>
    <t>17029030</t>
  </si>
  <si>
    <t>Azúcares con adición de aromatizante o colorante</t>
  </si>
  <si>
    <t>17029040</t>
  </si>
  <si>
    <t>Los demás jarabes</t>
  </si>
  <si>
    <t>17029090</t>
  </si>
  <si>
    <t>17031000</t>
  </si>
  <si>
    <t>Melaza de caña</t>
  </si>
  <si>
    <t>17039000</t>
  </si>
  <si>
    <t>17041010</t>
  </si>
  <si>
    <t>Recubiertos de azúcar</t>
  </si>
  <si>
    <t>17041090</t>
  </si>
  <si>
    <t>17049010</t>
  </si>
  <si>
    <t>Bombones, caramelos, confites y pastillas</t>
  </si>
  <si>
    <t>17049090</t>
  </si>
  <si>
    <t>18010010</t>
  </si>
  <si>
    <t>Crudo</t>
  </si>
  <si>
    <t>18010020</t>
  </si>
  <si>
    <t>Tostado</t>
  </si>
  <si>
    <t>18020000</t>
  </si>
  <si>
    <t>Cáscara, películas y demás residuos de cacao.</t>
  </si>
  <si>
    <t>18031000</t>
  </si>
  <si>
    <t>Sin desgrasar</t>
  </si>
  <si>
    <t>18032000</t>
  </si>
  <si>
    <t>Desgrasada total o parcialmente</t>
  </si>
  <si>
    <t>18040000</t>
  </si>
  <si>
    <t>Manteca, grasa y aceite de cacao.</t>
  </si>
  <si>
    <t>18050000</t>
  </si>
  <si>
    <t>Cacao en polvo sin adición de azúcar ni otro edulcorante.</t>
  </si>
  <si>
    <t>18061000</t>
  </si>
  <si>
    <t>Cacao en polvo con adición de azúcar u otro edulcorante</t>
  </si>
  <si>
    <t>18062000</t>
  </si>
  <si>
    <t>Las demás preparaciones, en bloques o barras con peso superior a 2 kg, o en forma líquida o pastosa, o en polvo, gránulos o formas similares, en recipientes o envases inmediatos con un contenido superior a 2 kg</t>
  </si>
  <si>
    <t>18063100</t>
  </si>
  <si>
    <t>Rellenos</t>
  </si>
  <si>
    <t>18063200</t>
  </si>
  <si>
    <t>Sin rellenar</t>
  </si>
  <si>
    <t>18069000</t>
  </si>
  <si>
    <t>19011010</t>
  </si>
  <si>
    <t>Leche maternizada o humanizada</t>
  </si>
  <si>
    <t>19011090</t>
  </si>
  <si>
    <t>19012000</t>
  </si>
  <si>
    <t>Mezclas y pastas para la preparación de productos de panadería, pastelería o galletería, de la partida 19.05</t>
  </si>
  <si>
    <t>19019010</t>
  </si>
  <si>
    <t>Extracto de malta</t>
  </si>
  <si>
    <t>19019090</t>
  </si>
  <si>
    <t>19021100</t>
  </si>
  <si>
    <t>Que contengan huevo</t>
  </si>
  <si>
    <t>19021900</t>
  </si>
  <si>
    <t>19022000</t>
  </si>
  <si>
    <t>Pastas alimenticias rellenas, incluso cocidas o preparadas de otra forma</t>
  </si>
  <si>
    <t>19023000</t>
  </si>
  <si>
    <t>Las demás pastas alimenticias</t>
  </si>
  <si>
    <t>19024000</t>
  </si>
  <si>
    <t>Cuscús</t>
  </si>
  <si>
    <t>19030000</t>
  </si>
  <si>
    <t>Tapioca y sus sucedáneos preparados con fécula, en copos, grumos, granos perlados, cerniduras o formas similares.</t>
  </si>
  <si>
    <t>19041000</t>
  </si>
  <si>
    <t>Productos a base de cereales obtenidos por inflado o tostado</t>
  </si>
  <si>
    <t>19042000</t>
  </si>
  <si>
    <t>Preparaciones alimenticias obtenidas con copos de cereales sin tostar o con mezclas de copos de cereales sin tostar y copos de cereales tostados o cereales inflados</t>
  </si>
  <si>
    <t>19043000</t>
  </si>
  <si>
    <t>Trigo «bulgur»</t>
  </si>
  <si>
    <t>19049000</t>
  </si>
  <si>
    <t>19051000</t>
  </si>
  <si>
    <t>Pan crujiente llamado «Knäckebrot»</t>
  </si>
  <si>
    <t>19052000</t>
  </si>
  <si>
    <t>Pan de especias</t>
  </si>
  <si>
    <t>19053100</t>
  </si>
  <si>
    <t>Galletas dulces (con adición de edulcorante)</t>
  </si>
  <si>
    <t>19053200</t>
  </si>
  <si>
    <t>Barquillos y obleas, incluso rellenos («gaufrettes», «wafers») y «waffles» («gaufres»)</t>
  </si>
  <si>
    <t>19054000</t>
  </si>
  <si>
    <t>Pan tostado y productos similares tostados</t>
  </si>
  <si>
    <t>19059000</t>
  </si>
  <si>
    <t>20011000</t>
  </si>
  <si>
    <t>20019010</t>
  </si>
  <si>
    <t>20019090</t>
  </si>
  <si>
    <t>20021000</t>
  </si>
  <si>
    <t>Tomates enteros o en trozos</t>
  </si>
  <si>
    <t>20029000</t>
  </si>
  <si>
    <t>20031000</t>
  </si>
  <si>
    <t>20032000</t>
  </si>
  <si>
    <t>20039000</t>
  </si>
  <si>
    <t>20041000</t>
  </si>
  <si>
    <t>20049000</t>
  </si>
  <si>
    <t>Las demás hortalizas (incluso &lt;&lt;silvestres&gt;&gt;) y las mezclas de hortalizas (incluso &lt;&lt;silvestres&gt;&gt;)</t>
  </si>
  <si>
    <t>20051000</t>
  </si>
  <si>
    <t>Hortalizas homogeneizadas</t>
  </si>
  <si>
    <t>20052000</t>
  </si>
  <si>
    <t>20054000</t>
  </si>
  <si>
    <t>20055100</t>
  </si>
  <si>
    <t>Desvainados</t>
  </si>
  <si>
    <t>20055900</t>
  </si>
  <si>
    <t>20056000</t>
  </si>
  <si>
    <t>20057000</t>
  </si>
  <si>
    <t>20058000</t>
  </si>
  <si>
    <t>20059010</t>
  </si>
  <si>
    <t>20059090</t>
  </si>
  <si>
    <t>20060000</t>
  </si>
  <si>
    <t>Hortalizas (incluso «silvestres»), frutas u otros frutos o sus cortezas y demás partes de plantas, confitados con azúcar (almibarados, glaseados o escarchados).</t>
  </si>
  <si>
    <t>20071000</t>
  </si>
  <si>
    <t>20079110</t>
  </si>
  <si>
    <t>Confituras, jaleas y mermeladas</t>
  </si>
  <si>
    <t>20079120</t>
  </si>
  <si>
    <t>Purés y pastas</t>
  </si>
  <si>
    <t>20079911</t>
  </si>
  <si>
    <t>20079912</t>
  </si>
  <si>
    <t>20079991</t>
  </si>
  <si>
    <t>20079992</t>
  </si>
  <si>
    <t>20081110</t>
  </si>
  <si>
    <t>Manteca</t>
  </si>
  <si>
    <t>20081190</t>
  </si>
  <si>
    <t>20081910</t>
  </si>
  <si>
    <t>Nueces de marañón (merey, cajuil, anacardo, «cajú»)</t>
  </si>
  <si>
    <t>20081920</t>
  </si>
  <si>
    <t>20081990</t>
  </si>
  <si>
    <t>Los demás, incluidas las mezclas</t>
  </si>
  <si>
    <t>20082010</t>
  </si>
  <si>
    <t>En agua con adición de azúcar u otro edulcorante, incluido el jarabe</t>
  </si>
  <si>
    <t>20082090</t>
  </si>
  <si>
    <t>20083000</t>
  </si>
  <si>
    <t>Agrios (cítricos)</t>
  </si>
  <si>
    <t>20084000</t>
  </si>
  <si>
    <t>20085000</t>
  </si>
  <si>
    <t>20086010</t>
  </si>
  <si>
    <t>20086090</t>
  </si>
  <si>
    <t>20087020</t>
  </si>
  <si>
    <t>20087090</t>
  </si>
  <si>
    <t>20088000</t>
  </si>
  <si>
    <t>20089100</t>
  </si>
  <si>
    <t>Palmitos</t>
  </si>
  <si>
    <t>20089200</t>
  </si>
  <si>
    <t>Mezclas</t>
  </si>
  <si>
    <t>20089920</t>
  </si>
  <si>
    <t>20089930</t>
  </si>
  <si>
    <t>Mangos</t>
  </si>
  <si>
    <t>20089990</t>
  </si>
  <si>
    <t>20091100</t>
  </si>
  <si>
    <t>Congelado</t>
  </si>
  <si>
    <t>20091200</t>
  </si>
  <si>
    <t>Sin congelar, de valor Brix inferior o igual a 20</t>
  </si>
  <si>
    <t>20091900</t>
  </si>
  <si>
    <t>20092100</t>
  </si>
  <si>
    <t>De valor Brix inferior o igual a 20</t>
  </si>
  <si>
    <t>20092900</t>
  </si>
  <si>
    <t>20093100</t>
  </si>
  <si>
    <t>20093900</t>
  </si>
  <si>
    <t>20094100</t>
  </si>
  <si>
    <t>20094900</t>
  </si>
  <si>
    <t>20095000</t>
  </si>
  <si>
    <t>Jugo de tomate</t>
  </si>
  <si>
    <t>20096100</t>
  </si>
  <si>
    <t>De valor Brix inferior o igual a 30</t>
  </si>
  <si>
    <t>20096900</t>
  </si>
  <si>
    <t>20097100</t>
  </si>
  <si>
    <t>20097900</t>
  </si>
  <si>
    <t>20098011</t>
  </si>
  <si>
    <t>De papaya</t>
  </si>
  <si>
    <t>20098012</t>
  </si>
  <si>
    <t>De «maracuyá» (parchita) (Passiflora edulis)</t>
  </si>
  <si>
    <t>20098013</t>
  </si>
  <si>
    <t>De guanábana (Annona muricata)</t>
  </si>
  <si>
    <t>20098014</t>
  </si>
  <si>
    <t>De mango</t>
  </si>
  <si>
    <t>20098019</t>
  </si>
  <si>
    <t>20098020</t>
  </si>
  <si>
    <t>Jugo de una hortaliza (incluso &lt;&lt;silvestres&gt;&gt;)</t>
  </si>
  <si>
    <t>20099000</t>
  </si>
  <si>
    <t>Mezclas de jugos</t>
  </si>
  <si>
    <t>21011100</t>
  </si>
  <si>
    <t>Extractos, esencias y concentrados</t>
  </si>
  <si>
    <t>21011200</t>
  </si>
  <si>
    <t>Preparaciones a base de extractos, esencias o concentrados o a base de café</t>
  </si>
  <si>
    <t>21012000</t>
  </si>
  <si>
    <t>Extractos, esencias y concentrados de té o de yerba mate y preparaciones a base de estos extractos, esencias o concentrados o a base de té o de yerba mate</t>
  </si>
  <si>
    <t>21013000</t>
  </si>
  <si>
    <t>Achicoria tostada y demás sucedáneos del café tostados y sus extractos, esencias y concentrados</t>
  </si>
  <si>
    <t>21021010</t>
  </si>
  <si>
    <t>Levadura de cultivo</t>
  </si>
  <si>
    <t>21021090</t>
  </si>
  <si>
    <t>21022000</t>
  </si>
  <si>
    <t>Levaduras muertas; los demás microorganismos monocelulares muertos</t>
  </si>
  <si>
    <t>21023000</t>
  </si>
  <si>
    <t>Polvos para hornear preparados</t>
  </si>
  <si>
    <t>21031000</t>
  </si>
  <si>
    <t>Salsa de soja (soya)</t>
  </si>
  <si>
    <t>21032000</t>
  </si>
  <si>
    <t>«Ketchup» y demás salsas de tomate</t>
  </si>
  <si>
    <t>21033010</t>
  </si>
  <si>
    <t>Harina de mostaza</t>
  </si>
  <si>
    <t>21033020</t>
  </si>
  <si>
    <t>Mostaza preparada</t>
  </si>
  <si>
    <t>21039010</t>
  </si>
  <si>
    <t>Salsa mayonesa</t>
  </si>
  <si>
    <t>21039020</t>
  </si>
  <si>
    <t>Condimentos y sazonadores, compuestos</t>
  </si>
  <si>
    <t>21039090</t>
  </si>
  <si>
    <t>21041010</t>
  </si>
  <si>
    <t>Preparaciones para sopas, potajes o caldos</t>
  </si>
  <si>
    <t>21041020</t>
  </si>
  <si>
    <t>Sopas, potajes o caldos, preparados</t>
  </si>
  <si>
    <t>21042000</t>
  </si>
  <si>
    <t>Preparaciones alimenticias compuestas homogeneizadas</t>
  </si>
  <si>
    <t>21050000</t>
  </si>
  <si>
    <t>Helados, incluso con cacao.</t>
  </si>
  <si>
    <t>21061000</t>
  </si>
  <si>
    <t>Concentrados de proteínas y sustancias proteicas texturadas</t>
  </si>
  <si>
    <t>21069010</t>
  </si>
  <si>
    <t>Polvos para la preparación de budines, cremas, helados, postres, gelatinas y similares</t>
  </si>
  <si>
    <t>21069020</t>
  </si>
  <si>
    <t>Preparaciones compuestas cuyo grado alcohólico volumétrico sea inferior o igual al 0,5% vol, para la elaboración de bebidas</t>
  </si>
  <si>
    <t>21069030</t>
  </si>
  <si>
    <t>Hidrolizados de proteínas</t>
  </si>
  <si>
    <t>21069040</t>
  </si>
  <si>
    <t>Autolizados de levadura</t>
  </si>
  <si>
    <t>21069050</t>
  </si>
  <si>
    <t>Mejoradores de panificación</t>
  </si>
  <si>
    <t>21069060</t>
  </si>
  <si>
    <t>Edulcorantes con sustancias alimenticias</t>
  </si>
  <si>
    <t>21069091</t>
  </si>
  <si>
    <t>Que contengan mezclas o extractos de plantas, partes de plantas, semillas o frutos</t>
  </si>
  <si>
    <t>21069092</t>
  </si>
  <si>
    <t>Que contengan mezclas o extractos de plantas, partes de plantas, semillas o frutos, con vitaminas, minerales u otras sustancias</t>
  </si>
  <si>
    <t>21069093</t>
  </si>
  <si>
    <t>Que contengan vitaminas y minerales</t>
  </si>
  <si>
    <t>21069094</t>
  </si>
  <si>
    <t>Que contengan vitaminas</t>
  </si>
  <si>
    <t>21069099</t>
  </si>
  <si>
    <t>22011000</t>
  </si>
  <si>
    <t>Agua mineral y agua gaseada</t>
  </si>
  <si>
    <t>22019000</t>
  </si>
  <si>
    <t>22021000</t>
  </si>
  <si>
    <t>Agua, incluidas el agua mineral y la gaseada, con adición de azúcar u otro edulcorante o aromatizada</t>
  </si>
  <si>
    <t>22029000</t>
  </si>
  <si>
    <t>22030000</t>
  </si>
  <si>
    <t>Cerveza de malta.</t>
  </si>
  <si>
    <t>22041000</t>
  </si>
  <si>
    <t>Vino espumoso</t>
  </si>
  <si>
    <t>22042100</t>
  </si>
  <si>
    <t>En recipientes con capacidad inferior o igual a 2 l</t>
  </si>
  <si>
    <t>22042910</t>
  </si>
  <si>
    <t>Mosto de uva en el que la fermentación se ha impedido o cortado añadiendo alcohol (mosto apagado)</t>
  </si>
  <si>
    <t>22042990</t>
  </si>
  <si>
    <t>22043000</t>
  </si>
  <si>
    <t>Los demás mostos de uva</t>
  </si>
  <si>
    <t>22051000</t>
  </si>
  <si>
    <t>22059000</t>
  </si>
  <si>
    <t>22060000</t>
  </si>
  <si>
    <t>Las demás bebidas fermentadas (por ejemplo: sidra, perada, aguamiel); mezclas de bebidas fermentadas y mezclas de bebidas fermentadas y bebidas no alcohólicas, no expresadas ni comprendidas en otra parte.</t>
  </si>
  <si>
    <t>22071000</t>
  </si>
  <si>
    <t>Alcohol etílico sin desnaturalizar con grado alcohólico volumétrico superior o igual al 80% vol</t>
  </si>
  <si>
    <t>22072000</t>
  </si>
  <si>
    <t>Alcohol etílico y aguardiente desnaturalizados, de cualquier graduación</t>
  </si>
  <si>
    <t>22082021</t>
  </si>
  <si>
    <t>Pisco</t>
  </si>
  <si>
    <t>22082022</t>
  </si>
  <si>
    <t>Singani</t>
  </si>
  <si>
    <t>22082029</t>
  </si>
  <si>
    <t>22082030</t>
  </si>
  <si>
    <t>De orujo de uvas («grappa» y similares)</t>
  </si>
  <si>
    <t>22083000</t>
  </si>
  <si>
    <t>Whisky</t>
  </si>
  <si>
    <t>22084000</t>
  </si>
  <si>
    <t>Ron y demás aguardientes de caña</t>
  </si>
  <si>
    <t>22085000</t>
  </si>
  <si>
    <t>«Gin» y ginebra</t>
  </si>
  <si>
    <t>22086000</t>
  </si>
  <si>
    <t>Vodka</t>
  </si>
  <si>
    <t>22087010</t>
  </si>
  <si>
    <t>De anís</t>
  </si>
  <si>
    <t>22087020</t>
  </si>
  <si>
    <t>Cremas</t>
  </si>
  <si>
    <t>22087090</t>
  </si>
  <si>
    <t>22089010</t>
  </si>
  <si>
    <t>Alcohol etílico sin desnaturalizar con grado alcohólico volumétrico inferior al 80% vol</t>
  </si>
  <si>
    <t>22089020</t>
  </si>
  <si>
    <t>Aguardientes de ágaves (tequila y similares)</t>
  </si>
  <si>
    <t>22089042</t>
  </si>
  <si>
    <t>22089049</t>
  </si>
  <si>
    <t>22089090</t>
  </si>
  <si>
    <t>22090000</t>
  </si>
  <si>
    <t>Vinagre y sucedáneos del vinagre obtenidos a partir del ácido acético.</t>
  </si>
  <si>
    <t>23011010</t>
  </si>
  <si>
    <t>Chicharrones</t>
  </si>
  <si>
    <t>23011090</t>
  </si>
  <si>
    <t>23012010</t>
  </si>
  <si>
    <t>De pescado</t>
  </si>
  <si>
    <t>23012090</t>
  </si>
  <si>
    <t>23021000</t>
  </si>
  <si>
    <t>23022000</t>
  </si>
  <si>
    <t>De arroz</t>
  </si>
  <si>
    <t>23023000</t>
  </si>
  <si>
    <t>23024000</t>
  </si>
  <si>
    <t>23025000</t>
  </si>
  <si>
    <t>De leguminosas</t>
  </si>
  <si>
    <t>23031000</t>
  </si>
  <si>
    <t>Residuos de la industria del almidón y residuos similares</t>
  </si>
  <si>
    <t>23032000</t>
  </si>
  <si>
    <t>Pulpa de remolacha, bagazo de caña de azúcar y demás desperdicios de la industria azucarera</t>
  </si>
  <si>
    <t>23033000</t>
  </si>
  <si>
    <t>Heces y desperdicios de cervecería o de destilería</t>
  </si>
  <si>
    <t>23040000</t>
  </si>
  <si>
    <t>Tortas y demás residuos sólidos de la extracción del aceite de soja (soya), incluso molidos o en «pellets».</t>
  </si>
  <si>
    <t>23050000</t>
  </si>
  <si>
    <t>Tortas y demás residuos sólidos de la extracción del aceite de maní (cacahuete, cacahuate), incluso molidos o en «pellets».</t>
  </si>
  <si>
    <t>23061000</t>
  </si>
  <si>
    <t>De semillas de algodón</t>
  </si>
  <si>
    <t>23062000</t>
  </si>
  <si>
    <t>De semillas de lino</t>
  </si>
  <si>
    <t>23063000</t>
  </si>
  <si>
    <t>De semillas de girasol</t>
  </si>
  <si>
    <t>23064100</t>
  </si>
  <si>
    <t>Con bajo contenido de ácido erúcico</t>
  </si>
  <si>
    <t>23064900</t>
  </si>
  <si>
    <t>23065000</t>
  </si>
  <si>
    <t>De coco o de copra</t>
  </si>
  <si>
    <t>23066000</t>
  </si>
  <si>
    <t>De nuez o de almendra de palma</t>
  </si>
  <si>
    <t>23067000</t>
  </si>
  <si>
    <t>De germen de maíz</t>
  </si>
  <si>
    <t>23069000</t>
  </si>
  <si>
    <t>23070000</t>
  </si>
  <si>
    <t>Lías o heces de vino; tártaro bruto.</t>
  </si>
  <si>
    <t>23080010</t>
  </si>
  <si>
    <t>Harina de flores de marigold</t>
  </si>
  <si>
    <t>23080090</t>
  </si>
  <si>
    <t>23091010</t>
  </si>
  <si>
    <t>Presentados en latas herméticas</t>
  </si>
  <si>
    <t>23091090</t>
  </si>
  <si>
    <t>23099010</t>
  </si>
  <si>
    <t>Preparaciones forrajeras con adición de melazas o de azúcar</t>
  </si>
  <si>
    <t>23099020</t>
  </si>
  <si>
    <t>Premezclas</t>
  </si>
  <si>
    <t>23099030</t>
  </si>
  <si>
    <t>Sustitutos de la leche para alimentación de terneros</t>
  </si>
  <si>
    <t>23099090</t>
  </si>
  <si>
    <t>24011010</t>
  </si>
  <si>
    <t>Tabaco negro</t>
  </si>
  <si>
    <t>24011020</t>
  </si>
  <si>
    <t>Tabaco rubio</t>
  </si>
  <si>
    <t>24012010</t>
  </si>
  <si>
    <t>24012020</t>
  </si>
  <si>
    <t>24013000</t>
  </si>
  <si>
    <t>Desperdicios de tabaco</t>
  </si>
  <si>
    <t>24021000</t>
  </si>
  <si>
    <t>Cigarros (puros) (incluso despuntados) y cigarritos (puritos), que contengan tabaco</t>
  </si>
  <si>
    <t>24022010</t>
  </si>
  <si>
    <t>De tabaco negro</t>
  </si>
  <si>
    <t>24022020</t>
  </si>
  <si>
    <t>De tabaco rubio</t>
  </si>
  <si>
    <t>24029000</t>
  </si>
  <si>
    <t>24031000</t>
  </si>
  <si>
    <t>Tabaco para fumar, incluso con sucedáneos de tabaco en cualquier proporción</t>
  </si>
  <si>
    <t>24039100</t>
  </si>
  <si>
    <t>Tabaco «homogeneizado» o «reconstituido»</t>
  </si>
  <si>
    <t>24039900</t>
  </si>
  <si>
    <t>29054300</t>
  </si>
  <si>
    <t>Manitol</t>
  </si>
  <si>
    <t>29054400</t>
  </si>
  <si>
    <t>D-glucitol (sorbitol)</t>
  </si>
  <si>
    <t>33011100</t>
  </si>
  <si>
    <t>De bergamota</t>
  </si>
  <si>
    <t>33011200</t>
  </si>
  <si>
    <t>De naranja</t>
  </si>
  <si>
    <t>33011300</t>
  </si>
  <si>
    <t>De limón</t>
  </si>
  <si>
    <t>33011400</t>
  </si>
  <si>
    <t>De lima</t>
  </si>
  <si>
    <t>33011900</t>
  </si>
  <si>
    <t>33012100</t>
  </si>
  <si>
    <t>De geranio</t>
  </si>
  <si>
    <t>33012200</t>
  </si>
  <si>
    <t>De jazmín</t>
  </si>
  <si>
    <t>33012300</t>
  </si>
  <si>
    <t>De lavanda (espliego) o de lavandín</t>
  </si>
  <si>
    <t>33012400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</si>
</sst>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8">
    <font>
      <sz val="10"/>
      <name val="Arial"/>
      <family val="0"/>
    </font>
    <font>
      <b/>
      <sz val="8"/>
      <name val="Microsoft Sans Serif"/>
      <family val="2"/>
    </font>
    <font>
      <sz val="8"/>
      <color indexed="48"/>
      <name val="MS Sans Serif"/>
      <family val="2"/>
    </font>
    <font>
      <b/>
      <sz val="8"/>
      <color indexed="4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G908" sheet="Hoja1"/>
  </cacheSource>
  <cacheFields count="6">
    <cacheField name="Partidas">
      <sharedItems containsMixedTypes="0" count="905">
        <s v="01011010"/>
        <s v="01011090"/>
        <s v="01019011"/>
        <s v="01019019"/>
        <s v="01019090"/>
        <s v="01021000"/>
        <s v="01029010"/>
        <s v="01029090"/>
        <s v="01031000"/>
        <s v="01039100"/>
        <s v="01039200"/>
        <s v="01041010"/>
        <s v="01041090"/>
        <s v="01042010"/>
        <s v="01042090"/>
        <s v="01051100"/>
        <s v="01051200"/>
        <s v="01051900"/>
        <s v="01059200"/>
        <s v="01059300"/>
        <s v="01059900"/>
        <s v="01061100"/>
        <s v="01061200"/>
        <s v="01061900"/>
        <s v="01062000"/>
        <s v="01063100"/>
        <s v="01063200"/>
        <s v="01063900"/>
        <s v="01069010"/>
        <s v="01069090"/>
        <s v="02011000"/>
        <s v="02012000"/>
        <s v="02013000"/>
        <s v="02021000"/>
        <s v="02022000"/>
        <s v="02023000"/>
        <s v="02031100"/>
        <s v="02031200"/>
        <s v="02031900"/>
        <s v="02032100"/>
        <s v="02032200"/>
        <s v="02032900"/>
        <s v="02041000"/>
        <s v="02042100"/>
        <s v="02042200"/>
        <s v="02042300"/>
        <s v="02043000"/>
        <s v="02044100"/>
        <s v="02044200"/>
        <s v="02044300"/>
        <s v="02045000"/>
        <s v="02050000"/>
        <s v="02061000"/>
        <s v="02062100"/>
        <s v="02062200"/>
        <s v="02062900"/>
        <s v="02063000"/>
        <s v="02064100"/>
        <s v="02064900"/>
        <s v="02068000"/>
        <s v="02069000"/>
        <s v="02071100"/>
        <s v="02071200"/>
        <s v="02071300"/>
        <s v="02071400"/>
        <s v="02072400"/>
        <s v="02072500"/>
        <s v="02072600"/>
        <s v="02072700"/>
        <s v="02073200"/>
        <s v="02073300"/>
        <s v="02073400"/>
        <s v="02073500"/>
        <s v="02073600"/>
        <s v="02081000"/>
        <s v="02082000"/>
        <s v="02083000"/>
        <s v="02084000"/>
        <s v="02085000"/>
        <s v="02089000"/>
        <s v="02090010"/>
        <s v="02090090"/>
        <s v="02101100"/>
        <s v="02101200"/>
        <s v="02101900"/>
        <s v="02102000"/>
        <s v="02109100"/>
        <s v="02109200"/>
        <s v="02109300"/>
        <s v="02109910"/>
        <s v="02109990"/>
        <s v="04011000"/>
        <s v="04012000"/>
        <s v="04013000"/>
        <s v="04021010"/>
        <s v="04021090"/>
        <s v="04022111"/>
        <s v="04022119"/>
        <s v="04022191"/>
        <s v="04022199"/>
        <s v="04022911"/>
        <s v="04022919"/>
        <s v="04022991"/>
        <s v="04022999"/>
        <s v="04029110"/>
        <s v="04029190"/>
        <s v="04029910"/>
        <s v="04029990"/>
        <s v="04031000"/>
        <s v="04039000"/>
        <s v="04041010"/>
        <s v="04041090"/>
        <s v="04049000"/>
        <s v="04051000"/>
        <s v="04052000"/>
        <s v="04059020"/>
        <s v="04059090"/>
        <s v="04061000"/>
        <s v="04062000"/>
        <s v="04063000"/>
        <s v="04064000"/>
        <s v="04069010"/>
        <s v="04069020"/>
        <s v="04069030"/>
        <s v="04069090"/>
        <s v="04070010"/>
        <s v="04070020"/>
        <s v="04070090"/>
        <s v="04081100"/>
        <s v="04081900"/>
        <s v="04089100"/>
        <s v="04089900"/>
        <s v="04090000"/>
        <s v="04100000"/>
        <s v="05010000"/>
        <s v="05021000"/>
        <s v="05029000"/>
        <s v="05030000"/>
        <s v="05040010"/>
        <s v="05040020"/>
        <s v="05040030"/>
        <s v="05051000"/>
        <s v="05059000"/>
        <s v="05061000"/>
        <s v="05069000"/>
        <s v="05071000"/>
        <s v="05079000"/>
        <s v="05080000"/>
        <s v="05090000"/>
        <s v="05100010"/>
        <s v="05100090"/>
        <s v="05111000"/>
        <s v="05119110"/>
        <s v="05119120"/>
        <s v="05119190"/>
        <s v="05119910"/>
        <s v="05119930"/>
        <s v="05119990"/>
        <s v="06011000"/>
        <s v="06012000"/>
        <s v="06021000"/>
        <s v="06022000"/>
        <s v="06023000"/>
        <s v="06024000"/>
        <s v="06029000"/>
        <s v="06031010"/>
        <s v="06031020"/>
        <s v="06031040"/>
        <s v="06031050"/>
        <s v="06031090"/>
        <s v="06039000"/>
        <s v="06041000"/>
        <s v="06049100"/>
        <s v="06049900"/>
        <s v="07011000"/>
        <s v="07019000"/>
        <s v="07020000"/>
        <s v="07031000"/>
        <s v="07032000"/>
        <s v="07039000"/>
        <s v="07041000"/>
        <s v="07042000"/>
        <s v="07049000"/>
        <s v="07051100"/>
        <s v="07051900"/>
        <s v="07052100"/>
        <s v="07052900"/>
        <s v="07061000"/>
        <s v="07069000"/>
        <s v="07070000"/>
        <s v="07081000"/>
        <s v="07082000"/>
        <s v="07089000"/>
        <s v="07091000"/>
        <s v="07092000"/>
        <s v="07093000"/>
        <s v="07094000"/>
        <s v="07095100"/>
        <s v="07095200"/>
        <s v="07095900"/>
        <s v="07096000"/>
        <s v="07097000"/>
        <s v="07099010"/>
        <s v="07099020"/>
        <s v="07099090"/>
        <s v="07101000"/>
        <s v="07102100"/>
        <s v="07102200"/>
        <s v="07102900"/>
        <s v="07103000"/>
        <s v="07104000"/>
        <s v="07108010"/>
        <s v="07108090"/>
        <s v="07109000"/>
        <s v="07112000"/>
        <s v="07113000"/>
        <s v="07114000"/>
        <s v="07115100"/>
        <s v="07115900"/>
        <s v="07119000"/>
        <s v="07122000"/>
        <s v="07123100"/>
        <s v="07123200"/>
        <s v="07123300"/>
        <s v="07123900"/>
        <s v="07129010"/>
        <s v="07129090"/>
        <s v="07131010"/>
        <s v="07131090"/>
        <s v="07132010"/>
        <s v="07132090"/>
        <s v="07133110"/>
        <s v="07133190"/>
        <s v="07133210"/>
        <s v="07133290"/>
        <s v="07133311"/>
        <s v="07133319"/>
        <s v="07133391"/>
        <s v="07133392"/>
        <s v="07133399"/>
        <s v="07133910"/>
        <s v="07133991"/>
        <s v="07133992"/>
        <s v="07133999"/>
        <s v="07134010"/>
        <s v="07134090"/>
        <s v="07135010"/>
        <s v="07135090"/>
        <s v="07139010"/>
        <s v="07139090"/>
        <s v="07141000"/>
        <s v="07142000"/>
        <s v="07149010"/>
        <s v="07149090"/>
        <s v="08011100"/>
        <s v="08011900"/>
        <s v="08012100"/>
        <s v="08012200"/>
        <s v="08013100"/>
        <s v="08013200"/>
        <s v="08021100"/>
        <s v="08021200"/>
        <s v="08022100"/>
        <s v="08022200"/>
        <s v="08023100"/>
        <s v="08023200"/>
        <s v="08024000"/>
        <s v="08025000"/>
        <s v="08029000"/>
        <s v="08030011"/>
        <s v="08030012"/>
        <s v="08030019"/>
        <s v="08030020"/>
        <s v="08041000"/>
        <s v="08042000"/>
        <s v="08043000"/>
        <s v="08044000"/>
        <s v="08045010"/>
        <s v="08045020"/>
        <s v="08051000"/>
        <s v="08052010"/>
        <s v="08052090"/>
        <s v="08054000"/>
        <s v="08055010"/>
        <s v="08055021"/>
        <s v="08055022"/>
        <s v="08059000"/>
        <s v="08061000"/>
        <s v="08062000"/>
        <s v="08071100"/>
        <s v="08071900"/>
        <s v="08072000"/>
        <s v="08081000"/>
        <s v="08082010"/>
        <s v="08082020"/>
        <s v="08091000"/>
        <s v="08092000"/>
        <s v="08093000"/>
        <s v="08094000"/>
        <s v="08101000"/>
        <s v="08102000"/>
        <s v="08103000"/>
        <s v="08104000"/>
        <s v="08105000"/>
        <s v="08106000"/>
        <s v="08109010"/>
        <s v="08109020"/>
        <s v="08109030"/>
        <s v="08109040"/>
        <s v="08109050"/>
        <s v="08109090"/>
        <s v="08111010"/>
        <s v="08111090"/>
        <s v="08112000"/>
        <s v="08119010"/>
        <s v="08119090"/>
        <s v="08121000"/>
        <s v="08129020"/>
        <s v="08129090"/>
        <s v="08131000"/>
        <s v="08132000"/>
        <s v="08133000"/>
        <s v="08134000"/>
        <s v="08135000"/>
        <s v="08140010"/>
        <s v="08140090"/>
        <s v="09011100"/>
        <s v="09011200"/>
        <s v="09012110"/>
        <s v="09012120"/>
        <s v="09012200"/>
        <s v="09019000"/>
        <s v="09021000"/>
        <s v="09022000"/>
        <s v="09023000"/>
        <s v="09024000"/>
        <s v="09030000"/>
        <s v="09041100"/>
        <s v="09041200"/>
        <s v="09042000"/>
        <s v="09050000"/>
        <s v="09061000"/>
        <s v="09062000"/>
        <s v="09070000"/>
        <s v="09081000"/>
        <s v="09082000"/>
        <s v="09083000"/>
        <s v="09091000"/>
        <s v="09092000"/>
        <s v="09093000"/>
        <s v="09094000"/>
        <s v="09095000"/>
        <s v="09101000"/>
        <s v="09102000"/>
        <s v="09103000"/>
        <s v="09104000"/>
        <s v="09105000"/>
        <s v="09109100"/>
        <s v="09109900"/>
        <s v="10011010"/>
        <s v="10011090"/>
        <s v="10019010"/>
        <s v="10019020"/>
        <s v="10019030"/>
        <s v="10020010"/>
        <s v="10020090"/>
        <s v="10030010"/>
        <s v="10030090"/>
        <s v="10040010"/>
        <s v="10040090"/>
        <s v="10051000"/>
        <s v="10059011"/>
        <s v="10059012"/>
        <s v="10059020"/>
        <s v="10059090"/>
        <s v="10061010"/>
        <s v="10061090"/>
        <s v="10062000"/>
        <s v="10063000"/>
        <s v="10064000"/>
        <s v="10070010"/>
        <s v="10070090"/>
        <s v="10081000"/>
        <s v="10082000"/>
        <s v="10083000"/>
        <s v="10089010"/>
        <s v="10089090"/>
        <s v="11010000"/>
        <s v="11021000"/>
        <s v="11022000"/>
        <s v="11023000"/>
        <s v="11029000"/>
        <s v="11031100"/>
        <s v="11031300"/>
        <s v="11031900"/>
        <s v="11032000"/>
        <s v="11041200"/>
        <s v="11041900"/>
        <s v="11042200"/>
        <s v="11042300"/>
        <s v="11042910"/>
        <s v="11042990"/>
        <s v="11043000"/>
        <s v="11051000"/>
        <s v="11052000"/>
        <s v="11061000"/>
        <s v="11062010"/>
        <s v="11062090"/>
        <s v="11063010"/>
        <s v="11063090"/>
        <s v="11071000"/>
        <s v="11072000"/>
        <s v="11081100"/>
        <s v="11081200"/>
        <s v="11081300"/>
        <s v="11081400"/>
        <s v="11081900"/>
        <s v="11082000"/>
        <s v="11090000"/>
        <s v="12010010"/>
        <s v="12010090"/>
        <s v="12021010"/>
        <s v="12021090"/>
        <s v="12022000"/>
        <s v="12030000"/>
        <s v="12040010"/>
        <s v="12040090"/>
        <s v="12051000"/>
        <s v="12059010"/>
        <s v="12059090"/>
        <s v="12060010"/>
        <s v="12060090"/>
        <s v="12071010"/>
        <s v="12071090"/>
        <s v="12072010"/>
        <s v="12072090"/>
        <s v="12073010"/>
        <s v="12073090"/>
        <s v="12074010"/>
        <s v="12074090"/>
        <s v="12075010"/>
        <s v="12075090"/>
        <s v="12076010"/>
        <s v="12076090"/>
        <s v="12079100"/>
        <s v="12079910"/>
        <s v="12079990"/>
        <s v="12081000"/>
        <s v="12089000"/>
        <s v="12091000"/>
        <s v="12092100"/>
        <s v="12092200"/>
        <s v="12092300"/>
        <s v="12092400"/>
        <s v="12092500"/>
        <s v="12092600"/>
        <s v="12092900"/>
        <s v="12093000"/>
        <s v="12099110"/>
        <s v="12099120"/>
        <s v="12099130"/>
        <s v="12099140"/>
        <s v="12099150"/>
        <s v="12099190"/>
        <s v="12099910"/>
        <s v="12099920"/>
        <s v="12099930"/>
        <s v="12099990"/>
        <s v="12101000"/>
        <s v="12102000"/>
        <s v="12111000"/>
        <s v="12112000"/>
        <s v="12113000"/>
        <s v="12114000"/>
        <s v="12119030"/>
        <s v="12119050"/>
        <s v="12119090"/>
        <s v="12121000"/>
        <s v="12122000"/>
        <s v="12123000"/>
        <s v="12129100"/>
        <s v="12129910"/>
        <s v="12129990"/>
        <s v="12130000"/>
        <s v="12141000"/>
        <s v="12149000"/>
        <s v="13011000"/>
        <s v="13012000"/>
        <s v="13019040"/>
        <s v="13019090"/>
        <s v="13021110"/>
        <s v="13021190"/>
        <s v="13021200"/>
        <s v="13021300"/>
        <s v="13021400"/>
        <s v="13021910"/>
        <s v="13021990"/>
        <s v="13022000"/>
        <s v="13023100"/>
        <s v="13023200"/>
        <s v="13023910"/>
        <s v="13023990"/>
        <s v="14011000"/>
        <s v="14012000"/>
        <s v="14019000"/>
        <s v="14020000"/>
        <s v="14030000"/>
        <s v="14041010"/>
        <s v="14041030"/>
        <s v="14041090"/>
        <s v="14042000"/>
        <s v="14049000"/>
        <s v="15010010"/>
        <s v="15010030"/>
        <s v="15020011"/>
        <s v="15020019"/>
        <s v="15020090"/>
        <s v="15030000"/>
        <s v="15041010"/>
        <s v="15041021"/>
        <s v="15041029"/>
        <s v="15042010"/>
        <s v="15042090"/>
        <s v="15043000"/>
        <s v="15050010"/>
        <s v="15050091"/>
        <s v="15050099"/>
        <s v="15060010"/>
        <s v="15060090"/>
        <s v="15071000"/>
        <s v="15079000"/>
        <s v="15081000"/>
        <s v="15089000"/>
        <s v="15091000"/>
        <s v="15099000"/>
        <s v="15100000"/>
        <s v="15111000"/>
        <s v="15119000"/>
        <s v="15121100"/>
        <s v="15121900"/>
        <s v="15122100"/>
        <s v="15122900"/>
        <s v="15131100"/>
        <s v="15131900"/>
        <s v="15132110"/>
        <s v="15132120"/>
        <s v="15132910"/>
        <s v="15132920"/>
        <s v="15141100"/>
        <s v="15141900"/>
        <s v="15149100"/>
        <s v="15149900"/>
        <s v="15151100"/>
        <s v="15151900"/>
        <s v="15152100"/>
        <s v="15152900"/>
        <s v="15153000"/>
        <s v="15154000"/>
        <s v="15155000"/>
        <s v="15159000"/>
        <s v="15161000"/>
        <s v="15162000"/>
        <s v="15171000"/>
        <s v="15179000"/>
        <s v="15180010"/>
        <s v="15180090"/>
        <s v="15200000"/>
        <s v="15211010"/>
        <s v="15211020"/>
        <s v="15211090"/>
        <s v="15219010"/>
        <s v="15219020"/>
        <s v="15220000"/>
        <s v="16010000"/>
        <s v="16021000"/>
        <s v="16022000"/>
        <s v="16023100"/>
        <s v="16023200"/>
        <s v="16023900"/>
        <s v="16024100"/>
        <s v="16024200"/>
        <s v="16024900"/>
        <s v="16025000"/>
        <s v="16029000"/>
        <s v="16030000"/>
        <s v="17011110"/>
        <s v="17011190"/>
        <s v="17011200"/>
        <s v="17019100"/>
        <s v="17019900"/>
        <s v="17021100"/>
        <s v="17021910"/>
        <s v="17021920"/>
        <s v="17022000"/>
        <s v="17023010"/>
        <s v="17023020"/>
        <s v="17023090"/>
        <s v="17024010"/>
        <s v="17024020"/>
        <s v="17025000"/>
        <s v="17026000"/>
        <s v="17029010"/>
        <s v="17029020"/>
        <s v="17029030"/>
        <s v="17029040"/>
        <s v="17029090"/>
        <s v="17031000"/>
        <s v="17039000"/>
        <s v="17041010"/>
        <s v="17041090"/>
        <s v="17049010"/>
        <s v="17049090"/>
        <s v="18010010"/>
        <s v="18010020"/>
        <s v="18020000"/>
        <s v="18031000"/>
        <s v="18032000"/>
        <s v="18040000"/>
        <s v="18050000"/>
        <s v="18061000"/>
        <s v="18062000"/>
        <s v="18063100"/>
        <s v="18063200"/>
        <s v="18069000"/>
        <s v="19011010"/>
        <s v="19011090"/>
        <s v="19012000"/>
        <s v="19019010"/>
        <s v="19019090"/>
        <s v="19021100"/>
        <s v="19021900"/>
        <s v="19022000"/>
        <s v="19023000"/>
        <s v="19024000"/>
        <s v="19030000"/>
        <s v="19041000"/>
        <s v="19042000"/>
        <s v="19043000"/>
        <s v="19049000"/>
        <s v="19051000"/>
        <s v="19052000"/>
        <s v="19053100"/>
        <s v="19053200"/>
        <s v="19054000"/>
        <s v="19059000"/>
        <s v="20011000"/>
        <s v="20019010"/>
        <s v="20019090"/>
        <s v="20021000"/>
        <s v="20029000"/>
        <s v="20031000"/>
        <s v="20032000"/>
        <s v="20039000"/>
        <s v="20041000"/>
        <s v="20049000"/>
        <s v="20051000"/>
        <s v="20052000"/>
        <s v="20054000"/>
        <s v="20055100"/>
        <s v="20055900"/>
        <s v="20056000"/>
        <s v="20057000"/>
        <s v="20058000"/>
        <s v="20059010"/>
        <s v="20059090"/>
        <s v="20060000"/>
        <s v="20071000"/>
        <s v="20079110"/>
        <s v="20079120"/>
        <s v="20079911"/>
        <s v="20079912"/>
        <s v="20079991"/>
        <s v="20079992"/>
        <s v="20081110"/>
        <s v="20081190"/>
        <s v="20081910"/>
        <s v="20081920"/>
        <s v="20081990"/>
        <s v="20082010"/>
        <s v="20082090"/>
        <s v="20083000"/>
        <s v="20084000"/>
        <s v="20085000"/>
        <s v="20086010"/>
        <s v="20086090"/>
        <s v="20087020"/>
        <s v="20087090"/>
        <s v="20088000"/>
        <s v="20089100"/>
        <s v="20089200"/>
        <s v="20089920"/>
        <s v="20089930"/>
        <s v="20089990"/>
        <s v="20091100"/>
        <s v="20091200"/>
        <s v="20091900"/>
        <s v="20092100"/>
        <s v="20092900"/>
        <s v="20093100"/>
        <s v="20093900"/>
        <s v="20094100"/>
        <s v="20094900"/>
        <s v="20095000"/>
        <s v="20096100"/>
        <s v="20096900"/>
        <s v="20097100"/>
        <s v="20097900"/>
        <s v="20098011"/>
        <s v="20098012"/>
        <s v="20098013"/>
        <s v="20098014"/>
        <s v="20098019"/>
        <s v="20098020"/>
        <s v="20099000"/>
        <s v="21011100"/>
        <s v="21011200"/>
        <s v="21012000"/>
        <s v="21013000"/>
        <s v="21021010"/>
        <s v="21021090"/>
        <s v="21022000"/>
        <s v="21023000"/>
        <s v="21031000"/>
        <s v="21032000"/>
        <s v="21033010"/>
        <s v="21033020"/>
        <s v="21039010"/>
        <s v="21039020"/>
        <s v="21039090"/>
        <s v="21041010"/>
        <s v="21041020"/>
        <s v="21042000"/>
        <s v="21050000"/>
        <s v="21061000"/>
        <s v="21069010"/>
        <s v="21069020"/>
        <s v="21069030"/>
        <s v="21069040"/>
        <s v="21069050"/>
        <s v="21069060"/>
        <s v="21069091"/>
        <s v="21069092"/>
        <s v="21069093"/>
        <s v="21069094"/>
        <s v="21069099"/>
        <s v="22011000"/>
        <s v="22019000"/>
        <s v="22021000"/>
        <s v="22029000"/>
        <s v="22030000"/>
        <s v="22041000"/>
        <s v="22042100"/>
        <s v="22042910"/>
        <s v="22042990"/>
        <s v="22043000"/>
        <s v="22051000"/>
        <s v="22059000"/>
        <s v="22060000"/>
        <s v="22071000"/>
        <s v="22072000"/>
        <s v="22082021"/>
        <s v="22082022"/>
        <s v="22082029"/>
        <s v="22082030"/>
        <s v="22083000"/>
        <s v="22084000"/>
        <s v="22085000"/>
        <s v="22086000"/>
        <s v="22087010"/>
        <s v="22087020"/>
        <s v="22087090"/>
        <s v="22089010"/>
        <s v="22089020"/>
        <s v="22089042"/>
        <s v="22089049"/>
        <s v="22089090"/>
        <s v="22090000"/>
        <s v="23011010"/>
        <s v="23011090"/>
        <s v="23012010"/>
        <s v="23012090"/>
        <s v="23021000"/>
        <s v="23022000"/>
        <s v="23023000"/>
        <s v="23024000"/>
        <s v="23025000"/>
        <s v="23031000"/>
        <s v="23032000"/>
        <s v="23033000"/>
        <s v="23040000"/>
        <s v="23050000"/>
        <s v="23061000"/>
        <s v="23062000"/>
        <s v="23063000"/>
        <s v="23064100"/>
        <s v="23064900"/>
        <s v="23065000"/>
        <s v="23066000"/>
        <s v="23067000"/>
        <s v="23069000"/>
        <s v="23070000"/>
        <s v="23080010"/>
        <s v="23080090"/>
        <s v="23091010"/>
        <s v="23091090"/>
        <s v="23099010"/>
        <s v="23099020"/>
        <s v="23099030"/>
        <s v="23099090"/>
        <s v="24011010"/>
        <s v="24011020"/>
        <s v="24012010"/>
        <s v="24012020"/>
        <s v="24013000"/>
        <s v="24021000"/>
        <s v="24022010"/>
        <s v="24022020"/>
        <s v="24029000"/>
        <s v="24031000"/>
        <s v="24039100"/>
        <s v="24039900"/>
        <s v="29054300"/>
        <s v="29054400"/>
        <s v="33011100"/>
        <s v="33011200"/>
        <s v="33011300"/>
        <s v="33011400"/>
        <s v="33011900"/>
        <s v="33012100"/>
        <s v="33012200"/>
        <s v="33012300"/>
        <s v="33012400"/>
        <s v="33012500"/>
        <s v="33012600"/>
        <s v="33012910"/>
        <s v="33012920"/>
        <s v="33012990"/>
        <s v="33013000"/>
        <s v="33019010"/>
        <s v="33019020"/>
        <s v="33019090"/>
        <s v="35011000"/>
        <s v="35019010"/>
        <s v="35019090"/>
        <s v="35021100"/>
        <s v="35021900"/>
        <s v="35022000"/>
        <s v="35029010"/>
        <s v="35029090"/>
        <s v="35030010"/>
        <s v="35030020"/>
        <s v="35040010"/>
        <s v="35040090"/>
        <s v="35051000"/>
        <s v="35052000"/>
        <s v="38091000"/>
        <s v="38231100"/>
        <s v="38231200"/>
        <s v="38231300"/>
        <s v="38231900"/>
        <s v="38246000"/>
        <s v="41012000"/>
        <s v="41015000"/>
        <s v="41019000"/>
        <s v="41021000"/>
        <s v="41022100"/>
        <s v="41022900"/>
        <s v="41031000"/>
        <s v="41032000"/>
        <s v="41033000"/>
        <s v="41039000"/>
        <s v="43011000"/>
        <s v="43013000"/>
        <s v="43016000"/>
        <s v="43017000"/>
        <s v="43018000"/>
        <s v="43019000"/>
        <s v="50010000"/>
        <s v="50020000"/>
        <s v="50031000"/>
        <s v="50039000"/>
        <s v="51011100"/>
        <s v="51011900"/>
        <s v="51012100"/>
        <s v="51012900"/>
        <s v="51013000"/>
        <s v="51021100"/>
        <s v="51021910"/>
        <s v="51021920"/>
        <s v="51021990"/>
        <s v="51022000"/>
        <s v="51031000"/>
        <s v="51032000"/>
        <s v="51033000"/>
        <s v="52010000"/>
        <s v="52021000"/>
        <s v="52029100"/>
        <s v="52029900"/>
        <s v="52030000"/>
        <s v="53011000"/>
        <s v="53012100"/>
        <s v="53012900"/>
        <s v="53013000"/>
        <s v="53021000"/>
        <s v="53029000"/>
      </sharedItems>
    </cacheField>
    <cacheField name="DESCRIP 507">
      <sharedItems containsMixedTypes="0"/>
    </cacheField>
    <cacheField name="EUAProm01 - 03">
      <sharedItems containsSemiMixedTypes="0" containsString="0" containsMixedTypes="0" containsNumber="1"/>
    </cacheField>
    <cacheField name="MUNProm01 - 03">
      <sharedItems containsSemiMixedTypes="0" containsString="0" containsMixedTypes="0" containsNumber="1"/>
    </cacheField>
    <cacheField name="OferEcu">
      <sharedItems containsMixedTypes="0" count="4">
        <s v="B"/>
        <s v="C"/>
        <s v="D*"/>
        <s v="A"/>
      </sharedItems>
    </cacheField>
    <cacheField name="Flex">
      <sharedItems containsMixedTypes="0" count="5">
        <s v="B"/>
        <s v="C"/>
        <s v="A"/>
        <s v="D*"/>
        <s v="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8:C30" firstHeaderRow="1" firstDataRow="1" firstDataCol="2"/>
  <pivotFields count="6">
    <pivotField dataField="1" compact="0" outline="0" subtotalTop="0" showAll="0"/>
    <pivotField compact="0" outline="0" subtotalTop="0" showAll="0"/>
    <pivotField dataField="1" compact="0" outline="0" subtotalTop="0" showAll="0" numFmtId="164"/>
    <pivotField compact="0" outline="0" subtotalTop="0" showAll="0" numFmtId="164"/>
    <pivotField compact="0" outline="0" subtotalTop="0" showAll="0"/>
    <pivotField axis="axisRow" compact="0" outline="0" subtotalTop="0" showAll="0">
      <items count="6">
        <item x="2"/>
        <item x="0"/>
        <item x="1"/>
        <item x="4"/>
        <item x="3"/>
        <item t="default"/>
      </items>
    </pivotField>
  </pivotFields>
  <rowFields count="2">
    <field x="5"/>
    <field x="-2"/>
  </rowFields>
  <row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Items count="1">
    <i/>
  </colItems>
  <dataFields count="2">
    <dataField name="Suma de EUAProm01 - 03" fld="2" baseField="0" baseItem="0"/>
    <dataField name="Cuenta de Partidas" fld="0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14" firstHeaderRow="1" firstDataRow="1" firstDataCol="2"/>
  <pivotFields count="6">
    <pivotField dataField="1" compact="0" outline="0" subtotalTop="0" showAll="0"/>
    <pivotField compact="0" outline="0" subtotalTop="0" showAll="0"/>
    <pivotField dataField="1" compact="0" outline="0" subtotalTop="0" showAll="0" numFmtId="164"/>
    <pivotField compact="0" outline="0" subtotalTop="0" showAll="0" numFmtId="164"/>
    <pivotField axis="axisRow" compact="0" outline="0" subtotalTop="0" showAll="0">
      <items count="5">
        <item x="3"/>
        <item x="0"/>
        <item x="1"/>
        <item x="2"/>
        <item t="default"/>
      </items>
    </pivotField>
    <pivotField compact="0" outline="0" subtotalTop="0" showAll="0"/>
  </pivotFields>
  <rowFields count="2">
    <field x="4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Items count="1">
    <i/>
  </colItems>
  <dataFields count="2">
    <dataField name="Suma de EUAProm01 - 03" fld="2" baseField="0" baseItem="0"/>
    <dataField name="Cuenta de Partidas" fld="0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23.28125" style="0" bestFit="1" customWidth="1"/>
    <col min="2" max="2" width="23.28125" style="0" customWidth="1"/>
    <col min="3" max="3" width="7.57421875" style="20" customWidth="1"/>
    <col min="4" max="4" width="10.7109375" style="21" bestFit="1" customWidth="1"/>
  </cols>
  <sheetData>
    <row r="1" ht="12.75">
      <c r="A1" s="27" t="s">
        <v>147</v>
      </c>
    </row>
    <row r="2" ht="12.75">
      <c r="A2" s="27" t="s">
        <v>148</v>
      </c>
    </row>
    <row r="4" spans="1:4" ht="12.75">
      <c r="A4" s="12" t="s">
        <v>132</v>
      </c>
      <c r="B4" s="12" t="s">
        <v>141</v>
      </c>
      <c r="C4" s="15" t="s">
        <v>140</v>
      </c>
      <c r="D4" s="23" t="s">
        <v>146</v>
      </c>
    </row>
    <row r="5" spans="1:4" ht="12.75">
      <c r="A5" s="9" t="s">
        <v>136</v>
      </c>
      <c r="B5" s="9" t="s">
        <v>139</v>
      </c>
      <c r="C5" s="17">
        <v>4842.1663333333345</v>
      </c>
      <c r="D5" s="25">
        <f>+GETPIVOTDATA("Suma de EUAProm01 - 03",$A$4,"OferEcu","A")/GETPIVOTDATA("Suma de EUAProm01 - 03",$A$4)</f>
        <v>0.035437439487972906</v>
      </c>
    </row>
    <row r="6" spans="1:4" ht="12.75">
      <c r="A6" s="11"/>
      <c r="B6" s="13" t="s">
        <v>144</v>
      </c>
      <c r="C6" s="18">
        <v>99</v>
      </c>
      <c r="D6" s="26">
        <f>GETPIVOTDATA("Cuenta de Partidas",$A$4,"OferEcu","A")/GETPIVOTDATA("Cuenta de Partidas",$A$4)</f>
        <v>0.10939226519337017</v>
      </c>
    </row>
    <row r="7" spans="1:4" ht="12.75">
      <c r="A7" s="9" t="s">
        <v>133</v>
      </c>
      <c r="B7" s="9" t="s">
        <v>139</v>
      </c>
      <c r="C7" s="17">
        <v>7007.636666666666</v>
      </c>
      <c r="D7" s="25">
        <f>+GETPIVOTDATA("Suma de EUAProm01 - 03",$A$4,"OferEcu","B")/GETPIVOTDATA("Suma de EUAProm01 - 03",$A$4)</f>
        <v>0.05128545432633838</v>
      </c>
    </row>
    <row r="8" spans="1:4" ht="12.75">
      <c r="A8" s="11"/>
      <c r="B8" s="13" t="s">
        <v>144</v>
      </c>
      <c r="C8" s="18">
        <v>119</v>
      </c>
      <c r="D8" s="26">
        <f>+GETPIVOTDATA("Cuenta de Partidas",$A$4,"OferEcu","B")/GETPIVOTDATA("Cuenta de Partidas",$A$4)</f>
        <v>0.13149171270718232</v>
      </c>
    </row>
    <row r="9" spans="1:4" ht="12.75">
      <c r="A9" s="9" t="s">
        <v>134</v>
      </c>
      <c r="B9" s="9" t="s">
        <v>139</v>
      </c>
      <c r="C9" s="17">
        <v>6942.870666666673</v>
      </c>
      <c r="D9" s="25">
        <f>+GETPIVOTDATA("Suma de EUAProm01 - 03",$A$4,"OferEcu","C")/GETPIVOTDATA("Suma de EUAProm01 - 03",$A$4)</f>
        <v>0.05081146375107084</v>
      </c>
    </row>
    <row r="10" spans="1:4" ht="12.75">
      <c r="A10" s="11"/>
      <c r="B10" s="13" t="s">
        <v>144</v>
      </c>
      <c r="C10" s="18">
        <v>218</v>
      </c>
      <c r="D10" s="26">
        <f>+GETPIVOTDATA("Cuenta de Partidas",$A$4,"OferEcu","C")/GETPIVOTDATA("Cuenta de Partidas",$A$4)</f>
        <v>0.2408839779005525</v>
      </c>
    </row>
    <row r="11" spans="1:4" ht="12.75">
      <c r="A11" s="9" t="s">
        <v>135</v>
      </c>
      <c r="B11" s="9" t="s">
        <v>139</v>
      </c>
      <c r="C11" s="17">
        <v>117847.17399999994</v>
      </c>
      <c r="D11" s="25">
        <f>+GETPIVOTDATA("Suma de EUAProm01 - 03",$A$4,"OferEcu","D*")/GETPIVOTDATA("Suma de EUAProm01 - 03",$A$4)</f>
        <v>0.8624656424346177</v>
      </c>
    </row>
    <row r="12" spans="1:4" ht="12.75">
      <c r="A12" s="11"/>
      <c r="B12" s="13" t="s">
        <v>144</v>
      </c>
      <c r="C12" s="18">
        <v>469</v>
      </c>
      <c r="D12" s="26">
        <f>+GETPIVOTDATA("Cuenta de Partidas",$A$4,"OferEcu","D*")/GETPIVOTDATA("Cuenta de Partidas",$A$4)</f>
        <v>0.518232044198895</v>
      </c>
    </row>
    <row r="13" spans="1:4" ht="12.75">
      <c r="A13" s="9" t="s">
        <v>142</v>
      </c>
      <c r="B13" s="10"/>
      <c r="C13" s="17">
        <v>136639.84766666664</v>
      </c>
      <c r="D13" s="24"/>
    </row>
    <row r="14" spans="1:4" ht="12.75">
      <c r="A14" s="14" t="s">
        <v>145</v>
      </c>
      <c r="B14" s="16"/>
      <c r="C14" s="19">
        <v>905</v>
      </c>
      <c r="D14" s="24"/>
    </row>
    <row r="15" ht="12.75">
      <c r="D15" s="22"/>
    </row>
    <row r="16" spans="1:4" ht="12.75">
      <c r="A16" s="27" t="s">
        <v>149</v>
      </c>
      <c r="D16" s="22"/>
    </row>
    <row r="17" spans="1:4" ht="12.75">
      <c r="A17" s="27" t="s">
        <v>150</v>
      </c>
      <c r="D17" s="22"/>
    </row>
    <row r="18" spans="1:4" ht="12.75">
      <c r="A18" s="12" t="s">
        <v>137</v>
      </c>
      <c r="B18" s="12" t="s">
        <v>141</v>
      </c>
      <c r="C18" s="15" t="s">
        <v>140</v>
      </c>
      <c r="D18" s="23" t="s">
        <v>146</v>
      </c>
    </row>
    <row r="19" spans="1:4" ht="12.75">
      <c r="A19" s="9" t="s">
        <v>136</v>
      </c>
      <c r="B19" s="9" t="s">
        <v>139</v>
      </c>
      <c r="C19" s="17">
        <v>10207.269333333334</v>
      </c>
      <c r="D19" s="25">
        <f>+GETPIVOTDATA("Suma de EUAProm01 - 03",$A$18,"Flex","A")/GETPIVOTDATA("Suma de EUAProm01 - 03",$A$18)</f>
        <v>0.07470199584995146</v>
      </c>
    </row>
    <row r="20" spans="1:4" ht="12.75">
      <c r="A20" s="11"/>
      <c r="B20" s="13" t="s">
        <v>144</v>
      </c>
      <c r="C20" s="18">
        <v>116</v>
      </c>
      <c r="D20" s="26">
        <f>+GETPIVOTDATA("Cuenta de Partidas",$A$18,"Flex","A")/GETPIVOTDATA("Cuenta de Partidas",$A$18)</f>
        <v>0.1281767955801105</v>
      </c>
    </row>
    <row r="21" spans="1:4" ht="12.75">
      <c r="A21" s="9" t="s">
        <v>133</v>
      </c>
      <c r="B21" s="9" t="s">
        <v>139</v>
      </c>
      <c r="C21" s="17">
        <v>7548.282000000002</v>
      </c>
      <c r="D21" s="25">
        <f>+GETPIVOTDATA("Suma de EUAProm01 - 03",$A$18,"Flex","B")/GETPIVOTDATA("Suma de EUAProm01 - 03",$A$18)</f>
        <v>0.05524217224256616</v>
      </c>
    </row>
    <row r="22" spans="1:4" ht="12.75">
      <c r="A22" s="11"/>
      <c r="B22" s="13" t="s">
        <v>144</v>
      </c>
      <c r="C22" s="18">
        <v>126</v>
      </c>
      <c r="D22" s="26">
        <f>+GETPIVOTDATA("Cuenta de Partidas",$A$18,"Flex","B")/GETPIVOTDATA("Cuenta de Partidas",$A$18)</f>
        <v>0.13922651933701657</v>
      </c>
    </row>
    <row r="23" spans="1:4" ht="12.75">
      <c r="A23" s="9" t="s">
        <v>134</v>
      </c>
      <c r="B23" s="9" t="s">
        <v>139</v>
      </c>
      <c r="C23" s="17">
        <v>1249.8776666666672</v>
      </c>
      <c r="D23" s="25">
        <f>+GETPIVOTDATA("Suma de EUAProm01 - 03",$A$18,"Flex","C")/GETPIVOTDATA("Suma de EUAProm01 - 03",$A$18)</f>
        <v>0.00914724136487438</v>
      </c>
    </row>
    <row r="24" spans="1:4" ht="12.75">
      <c r="A24" s="11"/>
      <c r="B24" s="13" t="s">
        <v>144</v>
      </c>
      <c r="C24" s="18">
        <v>203</v>
      </c>
      <c r="D24" s="26">
        <f>+GETPIVOTDATA("Cuenta de Partidas",$A$18,"Flex","C")/GETPIVOTDATA("Cuenta de Partidas",$A$18)</f>
        <v>0.22430939226519336</v>
      </c>
    </row>
    <row r="25" spans="1:4" ht="12.75">
      <c r="A25" s="9" t="s">
        <v>138</v>
      </c>
      <c r="B25" s="9" t="s">
        <v>139</v>
      </c>
      <c r="C25" s="17">
        <v>6368.589666666668</v>
      </c>
      <c r="D25" s="25">
        <f>+GETPIVOTDATA("Suma de EUAProm01 - 03",$A$18,"Flex","D")/GETPIVOTDATA("Suma de EUAProm01 - 03",$A$18)</f>
        <v>0.04660858289452182</v>
      </c>
    </row>
    <row r="26" spans="1:4" ht="12.75">
      <c r="A26" s="11"/>
      <c r="B26" s="13" t="s">
        <v>144</v>
      </c>
      <c r="C26" s="18">
        <v>30</v>
      </c>
      <c r="D26" s="26">
        <f>+GETPIVOTDATA("Cuenta de Partidas",$A$18,"Flex","D")/GETPIVOTDATA("Cuenta de Partidas",$A$18)</f>
        <v>0.03314917127071823</v>
      </c>
    </row>
    <row r="27" spans="1:4" ht="12.75">
      <c r="A27" s="9" t="s">
        <v>135</v>
      </c>
      <c r="B27" s="9" t="s">
        <v>139</v>
      </c>
      <c r="C27" s="17">
        <v>111265.82899999993</v>
      </c>
      <c r="D27" s="25">
        <f>+GETPIVOTDATA("Suma de EUAProm01 - 03",$A$18,"Flex","D*")/GETPIVOTDATA("Suma de EUAProm01 - 03",$A$18)</f>
        <v>0.8143000076480856</v>
      </c>
    </row>
    <row r="28" spans="1:4" ht="12.75">
      <c r="A28" s="11"/>
      <c r="B28" s="13" t="s">
        <v>144</v>
      </c>
      <c r="C28" s="18">
        <v>430</v>
      </c>
      <c r="D28" s="26">
        <f>+GETPIVOTDATA("Cuenta de Partidas",$A$18,"Flex","D*")/GETPIVOTDATA("Cuenta de Partidas",$A$18)</f>
        <v>0.47513812154696133</v>
      </c>
    </row>
    <row r="29" spans="1:4" ht="12.75">
      <c r="A29" s="9" t="s">
        <v>142</v>
      </c>
      <c r="B29" s="10"/>
      <c r="C29" s="17">
        <v>136639.84766666667</v>
      </c>
      <c r="D29" s="24"/>
    </row>
    <row r="30" spans="1:4" ht="12.75">
      <c r="A30" s="14" t="s">
        <v>145</v>
      </c>
      <c r="B30" s="16"/>
      <c r="C30" s="19">
        <v>905</v>
      </c>
      <c r="D30" s="2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08"/>
  <sheetViews>
    <sheetView workbookViewId="0" topLeftCell="A3">
      <selection activeCell="B4" sqref="B4"/>
    </sheetView>
  </sheetViews>
  <sheetFormatPr defaultColWidth="11.421875" defaultRowHeight="12.75"/>
  <sheetData>
    <row r="3" spans="2:7" ht="21.75">
      <c r="B3" s="1" t="s">
        <v>143</v>
      </c>
      <c r="C3" s="1" t="s">
        <v>151</v>
      </c>
      <c r="D3" s="3" t="s">
        <v>130</v>
      </c>
      <c r="E3" s="3" t="s">
        <v>131</v>
      </c>
      <c r="F3" s="1" t="s">
        <v>132</v>
      </c>
      <c r="G3" s="7" t="s">
        <v>137</v>
      </c>
    </row>
    <row r="4" spans="2:7" ht="12.75">
      <c r="B4" s="2" t="s">
        <v>152</v>
      </c>
      <c r="C4" s="2" t="s">
        <v>153</v>
      </c>
      <c r="D4" s="4">
        <v>58.968333333333334</v>
      </c>
      <c r="E4" s="4">
        <v>136.02400000000003</v>
      </c>
      <c r="F4" s="5" t="s">
        <v>133</v>
      </c>
      <c r="G4" s="8" t="s">
        <v>133</v>
      </c>
    </row>
    <row r="5" spans="2:7" ht="12.75">
      <c r="B5" s="2" t="s">
        <v>154</v>
      </c>
      <c r="C5" s="2" t="s">
        <v>155</v>
      </c>
      <c r="D5" s="4">
        <v>0</v>
      </c>
      <c r="E5" s="4">
        <v>0.11433333333333334</v>
      </c>
      <c r="F5" s="5" t="s">
        <v>133</v>
      </c>
      <c r="G5" s="8" t="s">
        <v>133</v>
      </c>
    </row>
    <row r="6" spans="2:7" ht="12.75">
      <c r="B6" s="2" t="s">
        <v>156</v>
      </c>
      <c r="C6" s="2" t="s">
        <v>157</v>
      </c>
      <c r="D6" s="4">
        <v>0</v>
      </c>
      <c r="E6" s="4">
        <v>82.46733333333334</v>
      </c>
      <c r="F6" s="5" t="s">
        <v>133</v>
      </c>
      <c r="G6" s="8" t="s">
        <v>133</v>
      </c>
    </row>
    <row r="7" spans="2:7" ht="12.75">
      <c r="B7" s="2" t="s">
        <v>158</v>
      </c>
      <c r="C7" s="2" t="s">
        <v>155</v>
      </c>
      <c r="D7" s="4">
        <v>20.121666666666666</v>
      </c>
      <c r="E7" s="4">
        <v>164.61433333333332</v>
      </c>
      <c r="F7" s="5" t="s">
        <v>133</v>
      </c>
      <c r="G7" s="8" t="s">
        <v>133</v>
      </c>
    </row>
    <row r="8" spans="2:7" ht="12.75">
      <c r="B8" s="2" t="s">
        <v>159</v>
      </c>
      <c r="C8" s="2" t="s">
        <v>155</v>
      </c>
      <c r="D8" s="4">
        <v>0</v>
      </c>
      <c r="E8" s="4">
        <v>3.3676666666666666</v>
      </c>
      <c r="F8" s="5" t="s">
        <v>133</v>
      </c>
      <c r="G8" s="8" t="s">
        <v>133</v>
      </c>
    </row>
    <row r="9" spans="2:7" ht="12.75">
      <c r="B9" s="2" t="s">
        <v>160</v>
      </c>
      <c r="C9" s="2" t="s">
        <v>161</v>
      </c>
      <c r="D9" s="4">
        <v>118.92900000000002</v>
      </c>
      <c r="E9" s="4">
        <v>779.2983333333333</v>
      </c>
      <c r="F9" s="5" t="s">
        <v>133</v>
      </c>
      <c r="G9" s="8" t="s">
        <v>133</v>
      </c>
    </row>
    <row r="10" spans="2:7" ht="12.75">
      <c r="B10" s="2" t="s">
        <v>162</v>
      </c>
      <c r="C10" s="2" t="s">
        <v>163</v>
      </c>
      <c r="D10" s="4">
        <v>0</v>
      </c>
      <c r="E10" s="4">
        <v>1.3766666666666667</v>
      </c>
      <c r="F10" s="5" t="s">
        <v>133</v>
      </c>
      <c r="G10" s="8" t="s">
        <v>133</v>
      </c>
    </row>
    <row r="11" spans="2:7" ht="12.75">
      <c r="B11" s="2" t="s">
        <v>164</v>
      </c>
      <c r="C11" s="2" t="s">
        <v>155</v>
      </c>
      <c r="D11" s="4">
        <v>0</v>
      </c>
      <c r="E11" s="4">
        <v>6.099</v>
      </c>
      <c r="F11" s="5" t="s">
        <v>134</v>
      </c>
      <c r="G11" s="8" t="s">
        <v>134</v>
      </c>
    </row>
    <row r="12" spans="2:7" ht="12.75">
      <c r="B12" s="2" t="s">
        <v>165</v>
      </c>
      <c r="C12" s="2" t="s">
        <v>161</v>
      </c>
      <c r="D12" s="4">
        <v>32.69533333333334</v>
      </c>
      <c r="E12" s="4">
        <v>398.13366666666667</v>
      </c>
      <c r="F12" s="5" t="s">
        <v>133</v>
      </c>
      <c r="G12" s="8" t="s">
        <v>136</v>
      </c>
    </row>
    <row r="13" spans="2:7" ht="12.75">
      <c r="B13" s="2" t="s">
        <v>166</v>
      </c>
      <c r="C13" s="2" t="s">
        <v>167</v>
      </c>
      <c r="D13" s="4">
        <v>6.079000000000001</v>
      </c>
      <c r="E13" s="4">
        <v>0</v>
      </c>
      <c r="F13" s="5" t="s">
        <v>133</v>
      </c>
      <c r="G13" s="8" t="s">
        <v>136</v>
      </c>
    </row>
    <row r="14" spans="2:7" ht="12.75">
      <c r="B14" s="2" t="s">
        <v>168</v>
      </c>
      <c r="C14" s="2" t="s">
        <v>169</v>
      </c>
      <c r="D14" s="4">
        <v>10.822000000000001</v>
      </c>
      <c r="E14" s="4">
        <v>0</v>
      </c>
      <c r="F14" s="5" t="s">
        <v>133</v>
      </c>
      <c r="G14" s="8" t="s">
        <v>136</v>
      </c>
    </row>
    <row r="15" spans="2:7" ht="12.75">
      <c r="B15" s="2" t="s">
        <v>170</v>
      </c>
      <c r="C15" s="2" t="s">
        <v>161</v>
      </c>
      <c r="D15" s="4">
        <v>8.581999999999999</v>
      </c>
      <c r="E15" s="4">
        <v>0</v>
      </c>
      <c r="F15" s="5" t="s">
        <v>133</v>
      </c>
      <c r="G15" s="8" t="s">
        <v>133</v>
      </c>
    </row>
    <row r="16" spans="2:7" ht="12.75">
      <c r="B16" s="2" t="s">
        <v>171</v>
      </c>
      <c r="C16" s="2" t="s">
        <v>155</v>
      </c>
      <c r="D16" s="4">
        <v>0</v>
      </c>
      <c r="E16" s="4">
        <v>0</v>
      </c>
      <c r="F16" s="5" t="s">
        <v>134</v>
      </c>
      <c r="G16" s="8" t="s">
        <v>134</v>
      </c>
    </row>
    <row r="17" spans="2:7" ht="12.75">
      <c r="B17" s="2" t="s">
        <v>172</v>
      </c>
      <c r="C17" s="2" t="s">
        <v>161</v>
      </c>
      <c r="D17" s="4">
        <v>0</v>
      </c>
      <c r="E17" s="4">
        <v>7.100333333333334</v>
      </c>
      <c r="F17" s="5" t="s">
        <v>133</v>
      </c>
      <c r="G17" s="8" t="s">
        <v>133</v>
      </c>
    </row>
    <row r="18" spans="2:7" ht="12.75">
      <c r="B18" s="2" t="s">
        <v>173</v>
      </c>
      <c r="C18" s="2" t="s">
        <v>155</v>
      </c>
      <c r="D18" s="4">
        <v>0</v>
      </c>
      <c r="E18" s="4">
        <v>0</v>
      </c>
      <c r="F18" s="5" t="s">
        <v>134</v>
      </c>
      <c r="G18" s="8" t="s">
        <v>134</v>
      </c>
    </row>
    <row r="19" spans="2:7" ht="12.75">
      <c r="B19" s="2" t="s">
        <v>174</v>
      </c>
      <c r="C19" s="2" t="s">
        <v>175</v>
      </c>
      <c r="D19" s="4">
        <v>2247.2306666666664</v>
      </c>
      <c r="E19" s="4">
        <v>2006.7633333333333</v>
      </c>
      <c r="F19" s="5" t="s">
        <v>133</v>
      </c>
      <c r="G19" s="8" t="s">
        <v>136</v>
      </c>
    </row>
    <row r="20" spans="2:7" ht="12.75">
      <c r="B20" s="2" t="s">
        <v>176</v>
      </c>
      <c r="C20" s="2" t="s">
        <v>177</v>
      </c>
      <c r="D20" s="4">
        <v>212.63033333333337</v>
      </c>
      <c r="E20" s="4">
        <v>378.3706666666667</v>
      </c>
      <c r="F20" s="5" t="s">
        <v>133</v>
      </c>
      <c r="G20" s="8" t="s">
        <v>133</v>
      </c>
    </row>
    <row r="21" spans="2:7" ht="12.75">
      <c r="B21" s="2" t="s">
        <v>178</v>
      </c>
      <c r="C21" s="2" t="s">
        <v>155</v>
      </c>
      <c r="D21" s="4">
        <v>2.0416666666666665</v>
      </c>
      <c r="E21" s="4">
        <v>0</v>
      </c>
      <c r="F21" s="5" t="s">
        <v>133</v>
      </c>
      <c r="G21" s="8" t="s">
        <v>133</v>
      </c>
    </row>
    <row r="22" spans="2:7" ht="12.75">
      <c r="B22" s="2" t="s">
        <v>179</v>
      </c>
      <c r="C22" s="2" t="s">
        <v>180</v>
      </c>
      <c r="D22" s="4">
        <v>0.9823333333333334</v>
      </c>
      <c r="E22" s="4">
        <v>1.417</v>
      </c>
      <c r="F22" s="5" t="s">
        <v>135</v>
      </c>
      <c r="G22" s="8" t="s">
        <v>135</v>
      </c>
    </row>
    <row r="23" spans="2:7" ht="12.75">
      <c r="B23" s="2" t="s">
        <v>181</v>
      </c>
      <c r="C23" s="2" t="s">
        <v>182</v>
      </c>
      <c r="D23" s="4">
        <v>0.6006666666666667</v>
      </c>
      <c r="E23" s="4">
        <v>3.6713333333333336</v>
      </c>
      <c r="F23" s="5" t="s">
        <v>135</v>
      </c>
      <c r="G23" s="8" t="s">
        <v>135</v>
      </c>
    </row>
    <row r="24" spans="2:7" ht="12.75">
      <c r="B24" s="2" t="s">
        <v>183</v>
      </c>
      <c r="C24" s="2" t="s">
        <v>155</v>
      </c>
      <c r="D24" s="4">
        <v>0.037333333333333336</v>
      </c>
      <c r="E24" s="4">
        <v>0</v>
      </c>
      <c r="F24" s="5" t="s">
        <v>135</v>
      </c>
      <c r="G24" s="8" t="s">
        <v>135</v>
      </c>
    </row>
    <row r="25" spans="2:7" ht="12.75">
      <c r="B25" s="2" t="s">
        <v>184</v>
      </c>
      <c r="C25" s="2" t="s">
        <v>185</v>
      </c>
      <c r="D25" s="4">
        <v>0</v>
      </c>
      <c r="E25" s="4">
        <v>0</v>
      </c>
      <c r="F25" s="5" t="s">
        <v>136</v>
      </c>
      <c r="G25" s="8" t="s">
        <v>136</v>
      </c>
    </row>
    <row r="26" spans="2:7" ht="12.75">
      <c r="B26" s="2" t="s">
        <v>186</v>
      </c>
      <c r="C26" s="2" t="s">
        <v>187</v>
      </c>
      <c r="D26" s="4">
        <v>0</v>
      </c>
      <c r="E26" s="4">
        <v>0</v>
      </c>
      <c r="F26" s="5" t="s">
        <v>136</v>
      </c>
      <c r="G26" s="8" t="s">
        <v>136</v>
      </c>
    </row>
    <row r="27" spans="2:7" ht="12.75">
      <c r="B27" s="2" t="s">
        <v>188</v>
      </c>
      <c r="C27" s="2" t="s">
        <v>155</v>
      </c>
      <c r="D27" s="4">
        <v>7.148333333333333</v>
      </c>
      <c r="E27" s="4">
        <v>30.950666666666667</v>
      </c>
      <c r="F27" s="5" t="s">
        <v>136</v>
      </c>
      <c r="G27" s="8" t="s">
        <v>136</v>
      </c>
    </row>
    <row r="28" spans="2:7" ht="12.75">
      <c r="B28" s="2" t="s">
        <v>189</v>
      </c>
      <c r="C28" s="2" t="s">
        <v>190</v>
      </c>
      <c r="D28" s="4">
        <v>0</v>
      </c>
      <c r="E28" s="4">
        <v>0</v>
      </c>
      <c r="F28" s="5" t="s">
        <v>136</v>
      </c>
      <c r="G28" s="8" t="s">
        <v>136</v>
      </c>
    </row>
    <row r="29" spans="2:7" ht="12.75">
      <c r="B29" s="2" t="s">
        <v>191</v>
      </c>
      <c r="C29" s="2" t="s">
        <v>192</v>
      </c>
      <c r="D29" s="4">
        <v>0</v>
      </c>
      <c r="E29" s="4">
        <v>0</v>
      </c>
      <c r="F29" s="5" t="s">
        <v>136</v>
      </c>
      <c r="G29" s="8" t="s">
        <v>136</v>
      </c>
    </row>
    <row r="30" spans="2:7" ht="12.75">
      <c r="B30" s="2" t="s">
        <v>193</v>
      </c>
      <c r="C30" s="2" t="s">
        <v>194</v>
      </c>
      <c r="D30" s="4">
        <v>0</v>
      </c>
      <c r="E30" s="4">
        <v>0</v>
      </c>
      <c r="F30" s="5" t="s">
        <v>136</v>
      </c>
      <c r="G30" s="8" t="s">
        <v>136</v>
      </c>
    </row>
    <row r="31" spans="2:7" ht="12.75">
      <c r="B31" s="2" t="s">
        <v>195</v>
      </c>
      <c r="C31" s="2" t="s">
        <v>155</v>
      </c>
      <c r="D31" s="4">
        <v>0</v>
      </c>
      <c r="E31" s="4">
        <v>1.5083333333333335</v>
      </c>
      <c r="F31" s="5" t="s">
        <v>136</v>
      </c>
      <c r="G31" s="8" t="s">
        <v>136</v>
      </c>
    </row>
    <row r="32" spans="2:7" ht="12.75">
      <c r="B32" s="2" t="s">
        <v>196</v>
      </c>
      <c r="C32" s="2" t="s">
        <v>197</v>
      </c>
      <c r="D32" s="4">
        <v>0</v>
      </c>
      <c r="E32" s="4">
        <v>0</v>
      </c>
      <c r="F32" s="5" t="s">
        <v>136</v>
      </c>
      <c r="G32" s="8" t="s">
        <v>136</v>
      </c>
    </row>
    <row r="33" spans="2:7" ht="12.75">
      <c r="B33" s="2" t="s">
        <v>198</v>
      </c>
      <c r="C33" s="2" t="s">
        <v>155</v>
      </c>
      <c r="D33" s="4">
        <v>0</v>
      </c>
      <c r="E33" s="4">
        <v>7.554333333333333</v>
      </c>
      <c r="F33" s="5" t="s">
        <v>133</v>
      </c>
      <c r="G33" s="8" t="s">
        <v>133</v>
      </c>
    </row>
    <row r="34" spans="2:7" ht="12.75">
      <c r="B34" s="2" t="s">
        <v>199</v>
      </c>
      <c r="C34" s="2" t="s">
        <v>200</v>
      </c>
      <c r="D34" s="4">
        <v>0</v>
      </c>
      <c r="E34" s="4">
        <v>0</v>
      </c>
      <c r="F34" s="5" t="s">
        <v>135</v>
      </c>
      <c r="G34" s="8" t="s">
        <v>135</v>
      </c>
    </row>
    <row r="35" spans="2:7" ht="12.75">
      <c r="B35" s="2" t="s">
        <v>201</v>
      </c>
      <c r="C35" s="2" t="s">
        <v>202</v>
      </c>
      <c r="D35" s="4">
        <v>0</v>
      </c>
      <c r="E35" s="4">
        <v>0</v>
      </c>
      <c r="F35" s="5" t="s">
        <v>135</v>
      </c>
      <c r="G35" s="8" t="s">
        <v>135</v>
      </c>
    </row>
    <row r="36" spans="2:7" ht="12.75">
      <c r="B36" s="2" t="s">
        <v>203</v>
      </c>
      <c r="C36" s="2" t="s">
        <v>204</v>
      </c>
      <c r="D36" s="4">
        <v>24.31233333333334</v>
      </c>
      <c r="E36" s="4">
        <v>20.047666666666668</v>
      </c>
      <c r="F36" s="5" t="s">
        <v>135</v>
      </c>
      <c r="G36" s="8" t="s">
        <v>135</v>
      </c>
    </row>
    <row r="37" spans="2:7" ht="12.75">
      <c r="B37" s="2" t="s">
        <v>205</v>
      </c>
      <c r="C37" s="2" t="s">
        <v>200</v>
      </c>
      <c r="D37" s="4">
        <v>1.1246666666666667</v>
      </c>
      <c r="E37" s="4">
        <v>0</v>
      </c>
      <c r="F37" s="5" t="s">
        <v>135</v>
      </c>
      <c r="G37" s="8" t="s">
        <v>135</v>
      </c>
    </row>
    <row r="38" spans="2:7" ht="12.75">
      <c r="B38" s="2" t="s">
        <v>206</v>
      </c>
      <c r="C38" s="2" t="s">
        <v>202</v>
      </c>
      <c r="D38" s="4">
        <v>31.840999999999998</v>
      </c>
      <c r="E38" s="4">
        <v>0</v>
      </c>
      <c r="F38" s="5" t="s">
        <v>135</v>
      </c>
      <c r="G38" s="8" t="s">
        <v>135</v>
      </c>
    </row>
    <row r="39" spans="2:7" ht="12.75">
      <c r="B39" s="2" t="s">
        <v>207</v>
      </c>
      <c r="C39" s="2" t="s">
        <v>204</v>
      </c>
      <c r="D39" s="4">
        <v>144.27033333333335</v>
      </c>
      <c r="E39" s="4">
        <v>181.08333333333334</v>
      </c>
      <c r="F39" s="5" t="s">
        <v>135</v>
      </c>
      <c r="G39" s="8" t="s">
        <v>135</v>
      </c>
    </row>
    <row r="40" spans="2:7" ht="12.75">
      <c r="B40" s="2" t="s">
        <v>208</v>
      </c>
      <c r="C40" s="2" t="s">
        <v>200</v>
      </c>
      <c r="D40" s="4">
        <v>0</v>
      </c>
      <c r="E40" s="4">
        <v>0</v>
      </c>
      <c r="F40" s="5" t="s">
        <v>135</v>
      </c>
      <c r="G40" s="8" t="s">
        <v>135</v>
      </c>
    </row>
    <row r="41" spans="2:7" ht="12.75">
      <c r="B41" s="2" t="s">
        <v>209</v>
      </c>
      <c r="C41" s="2" t="s">
        <v>210</v>
      </c>
      <c r="D41" s="4">
        <v>14.312666666666667</v>
      </c>
      <c r="E41" s="4">
        <v>0</v>
      </c>
      <c r="F41" s="5" t="s">
        <v>135</v>
      </c>
      <c r="G41" s="8" t="s">
        <v>135</v>
      </c>
    </row>
    <row r="42" spans="2:7" ht="12.75">
      <c r="B42" s="2" t="s">
        <v>211</v>
      </c>
      <c r="C42" s="2" t="s">
        <v>212</v>
      </c>
      <c r="D42" s="4">
        <v>0.4713333333333334</v>
      </c>
      <c r="E42" s="4">
        <v>0.5336666666666666</v>
      </c>
      <c r="F42" s="5" t="s">
        <v>135</v>
      </c>
      <c r="G42" s="8" t="s">
        <v>135</v>
      </c>
    </row>
    <row r="43" spans="2:7" ht="12.75">
      <c r="B43" s="2" t="s">
        <v>213</v>
      </c>
      <c r="C43" s="2" t="s">
        <v>200</v>
      </c>
      <c r="D43" s="4">
        <v>7.588666666666668</v>
      </c>
      <c r="E43" s="4">
        <v>182.80333333333337</v>
      </c>
      <c r="F43" s="5" t="s">
        <v>135</v>
      </c>
      <c r="G43" s="8" t="s">
        <v>135</v>
      </c>
    </row>
    <row r="44" spans="2:7" ht="12.75">
      <c r="B44" s="2" t="s">
        <v>214</v>
      </c>
      <c r="C44" s="2" t="s">
        <v>210</v>
      </c>
      <c r="D44" s="4">
        <v>205.93633333333332</v>
      </c>
      <c r="E44" s="4">
        <v>1177.811</v>
      </c>
      <c r="F44" s="5" t="s">
        <v>135</v>
      </c>
      <c r="G44" s="8" t="s">
        <v>135</v>
      </c>
    </row>
    <row r="45" spans="2:7" ht="12.75">
      <c r="B45" s="2" t="s">
        <v>215</v>
      </c>
      <c r="C45" s="2" t="s">
        <v>212</v>
      </c>
      <c r="D45" s="4">
        <v>102.27</v>
      </c>
      <c r="E45" s="4">
        <v>604.5233333333334</v>
      </c>
      <c r="F45" s="5" t="s">
        <v>135</v>
      </c>
      <c r="G45" s="8" t="s">
        <v>135</v>
      </c>
    </row>
    <row r="46" spans="2:7" ht="12.75">
      <c r="B46" s="2" t="s">
        <v>216</v>
      </c>
      <c r="C46" s="2" t="s">
        <v>217</v>
      </c>
      <c r="D46" s="4">
        <v>0</v>
      </c>
      <c r="E46" s="4">
        <v>0</v>
      </c>
      <c r="F46" s="5" t="s">
        <v>135</v>
      </c>
      <c r="G46" s="8" t="s">
        <v>135</v>
      </c>
    </row>
    <row r="47" spans="2:7" ht="12.75">
      <c r="B47" s="2" t="s">
        <v>218</v>
      </c>
      <c r="C47" s="2" t="s">
        <v>200</v>
      </c>
      <c r="D47" s="4">
        <v>0</v>
      </c>
      <c r="E47" s="4">
        <v>0</v>
      </c>
      <c r="F47" s="5" t="s">
        <v>135</v>
      </c>
      <c r="G47" s="8" t="s">
        <v>135</v>
      </c>
    </row>
    <row r="48" spans="2:7" ht="12.75">
      <c r="B48" s="2" t="s">
        <v>219</v>
      </c>
      <c r="C48" s="2" t="s">
        <v>202</v>
      </c>
      <c r="D48" s="4">
        <v>2.3173333333333335</v>
      </c>
      <c r="E48" s="4">
        <v>0</v>
      </c>
      <c r="F48" s="5" t="s">
        <v>135</v>
      </c>
      <c r="G48" s="8" t="s">
        <v>135</v>
      </c>
    </row>
    <row r="49" spans="2:7" ht="12.75">
      <c r="B49" s="2" t="s">
        <v>220</v>
      </c>
      <c r="C49" s="2" t="s">
        <v>221</v>
      </c>
      <c r="D49" s="4">
        <v>0</v>
      </c>
      <c r="E49" s="4">
        <v>0</v>
      </c>
      <c r="F49" s="5" t="s">
        <v>135</v>
      </c>
      <c r="G49" s="8" t="s">
        <v>135</v>
      </c>
    </row>
    <row r="50" spans="2:7" ht="12.75">
      <c r="B50" s="2" t="s">
        <v>222</v>
      </c>
      <c r="C50" s="2" t="s">
        <v>223</v>
      </c>
      <c r="D50" s="4">
        <v>1.7906666666666666</v>
      </c>
      <c r="E50" s="4">
        <v>0</v>
      </c>
      <c r="F50" s="5" t="s">
        <v>135</v>
      </c>
      <c r="G50" s="8" t="s">
        <v>135</v>
      </c>
    </row>
    <row r="51" spans="2:7" ht="12.75">
      <c r="B51" s="2" t="s">
        <v>224</v>
      </c>
      <c r="C51" s="2" t="s">
        <v>200</v>
      </c>
      <c r="D51" s="4">
        <v>0</v>
      </c>
      <c r="E51" s="4">
        <v>0</v>
      </c>
      <c r="F51" s="5" t="s">
        <v>135</v>
      </c>
      <c r="G51" s="8" t="s">
        <v>135</v>
      </c>
    </row>
    <row r="52" spans="2:7" ht="12.75">
      <c r="B52" s="2" t="s">
        <v>225</v>
      </c>
      <c r="C52" s="2" t="s">
        <v>202</v>
      </c>
      <c r="D52" s="4">
        <v>9.073666666666668</v>
      </c>
      <c r="E52" s="4">
        <v>0</v>
      </c>
      <c r="F52" s="5" t="s">
        <v>135</v>
      </c>
      <c r="G52" s="8" t="s">
        <v>135</v>
      </c>
    </row>
    <row r="53" spans="2:7" ht="12.75">
      <c r="B53" s="2" t="s">
        <v>226</v>
      </c>
      <c r="C53" s="2" t="s">
        <v>221</v>
      </c>
      <c r="D53" s="4">
        <v>0.6016666666666667</v>
      </c>
      <c r="E53" s="4">
        <v>0</v>
      </c>
      <c r="F53" s="5" t="s">
        <v>135</v>
      </c>
      <c r="G53" s="8" t="s">
        <v>135</v>
      </c>
    </row>
    <row r="54" spans="2:7" ht="12.75">
      <c r="B54" s="2" t="s">
        <v>227</v>
      </c>
      <c r="C54" s="2" t="s">
        <v>228</v>
      </c>
      <c r="D54" s="4">
        <v>0</v>
      </c>
      <c r="E54" s="4">
        <v>0</v>
      </c>
      <c r="F54" s="5" t="s">
        <v>135</v>
      </c>
      <c r="G54" s="8" t="s">
        <v>135</v>
      </c>
    </row>
    <row r="55" spans="2:7" ht="12.75">
      <c r="B55" s="2" t="s">
        <v>229</v>
      </c>
      <c r="C55" s="2" t="s">
        <v>230</v>
      </c>
      <c r="D55" s="4">
        <v>0</v>
      </c>
      <c r="E55" s="4">
        <v>0</v>
      </c>
      <c r="F55" s="5" t="s">
        <v>133</v>
      </c>
      <c r="G55" s="8" t="s">
        <v>133</v>
      </c>
    </row>
    <row r="56" spans="2:7" ht="12.75">
      <c r="B56" s="2" t="s">
        <v>231</v>
      </c>
      <c r="C56" s="2" t="s">
        <v>232</v>
      </c>
      <c r="D56" s="4">
        <v>0</v>
      </c>
      <c r="E56" s="4">
        <v>0</v>
      </c>
      <c r="F56" s="5" t="s">
        <v>135</v>
      </c>
      <c r="G56" s="8" t="s">
        <v>135</v>
      </c>
    </row>
    <row r="57" spans="2:7" ht="12.75">
      <c r="B57" s="2" t="s">
        <v>233</v>
      </c>
      <c r="C57" s="2" t="s">
        <v>234</v>
      </c>
      <c r="D57" s="4">
        <v>0</v>
      </c>
      <c r="E57" s="4">
        <v>0</v>
      </c>
      <c r="F57" s="5" t="s">
        <v>135</v>
      </c>
      <c r="G57" s="8" t="s">
        <v>135</v>
      </c>
    </row>
    <row r="58" spans="2:7" ht="12.75">
      <c r="B58" s="2" t="s">
        <v>235</v>
      </c>
      <c r="C58" s="2" t="s">
        <v>236</v>
      </c>
      <c r="D58" s="4">
        <v>77.13366666666667</v>
      </c>
      <c r="E58" s="4">
        <v>43.153</v>
      </c>
      <c r="F58" s="5" t="s">
        <v>135</v>
      </c>
      <c r="G58" s="8" t="s">
        <v>135</v>
      </c>
    </row>
    <row r="59" spans="2:7" ht="12.75">
      <c r="B59" s="2" t="s">
        <v>237</v>
      </c>
      <c r="C59" s="2" t="s">
        <v>155</v>
      </c>
      <c r="D59" s="4">
        <v>6.533666666666668</v>
      </c>
      <c r="E59" s="4">
        <v>9.175333333333333</v>
      </c>
      <c r="F59" s="5" t="s">
        <v>135</v>
      </c>
      <c r="G59" s="8" t="s">
        <v>135</v>
      </c>
    </row>
    <row r="60" spans="2:7" ht="12.75">
      <c r="B60" s="2" t="s">
        <v>238</v>
      </c>
      <c r="C60" s="2" t="s">
        <v>239</v>
      </c>
      <c r="D60" s="4">
        <v>0</v>
      </c>
      <c r="E60" s="4">
        <v>0</v>
      </c>
      <c r="F60" s="5" t="s">
        <v>135</v>
      </c>
      <c r="G60" s="8" t="s">
        <v>135</v>
      </c>
    </row>
    <row r="61" spans="2:7" ht="12.75">
      <c r="B61" s="2" t="s">
        <v>240</v>
      </c>
      <c r="C61" s="2" t="s">
        <v>236</v>
      </c>
      <c r="D61" s="4">
        <v>0</v>
      </c>
      <c r="E61" s="4">
        <v>0</v>
      </c>
      <c r="F61" s="5" t="s">
        <v>135</v>
      </c>
      <c r="G61" s="8" t="s">
        <v>135</v>
      </c>
    </row>
    <row r="62" spans="2:7" ht="12.75">
      <c r="B62" s="2" t="s">
        <v>241</v>
      </c>
      <c r="C62" s="2" t="s">
        <v>155</v>
      </c>
      <c r="D62" s="4">
        <v>36.71633333333333</v>
      </c>
      <c r="E62" s="4">
        <v>1048.9346666666668</v>
      </c>
      <c r="F62" s="5" t="s">
        <v>135</v>
      </c>
      <c r="G62" s="8" t="s">
        <v>135</v>
      </c>
    </row>
    <row r="63" spans="2:7" ht="12.75">
      <c r="B63" s="2" t="s">
        <v>242</v>
      </c>
      <c r="C63" s="2" t="s">
        <v>243</v>
      </c>
      <c r="D63" s="4">
        <v>0</v>
      </c>
      <c r="E63" s="4">
        <v>0</v>
      </c>
      <c r="F63" s="5" t="s">
        <v>135</v>
      </c>
      <c r="G63" s="8" t="s">
        <v>135</v>
      </c>
    </row>
    <row r="64" spans="2:7" ht="12.75">
      <c r="B64" s="2" t="s">
        <v>244</v>
      </c>
      <c r="C64" s="2" t="s">
        <v>245</v>
      </c>
      <c r="D64" s="4">
        <v>0.7496666666666667</v>
      </c>
      <c r="E64" s="4">
        <v>6.2573333333333325</v>
      </c>
      <c r="F64" s="5" t="s">
        <v>135</v>
      </c>
      <c r="G64" s="8" t="s">
        <v>135</v>
      </c>
    </row>
    <row r="65" spans="2:7" ht="12.75">
      <c r="B65" s="2" t="s">
        <v>246</v>
      </c>
      <c r="C65" s="2" t="s">
        <v>247</v>
      </c>
      <c r="D65" s="4">
        <v>0.23900000000000002</v>
      </c>
      <c r="E65" s="4">
        <v>0</v>
      </c>
      <c r="F65" s="5" t="s">
        <v>135</v>
      </c>
      <c r="G65" s="8" t="s">
        <v>135</v>
      </c>
    </row>
    <row r="66" spans="2:7" ht="12.75">
      <c r="B66" s="2" t="s">
        <v>248</v>
      </c>
      <c r="C66" s="2" t="s">
        <v>249</v>
      </c>
      <c r="D66" s="4">
        <v>0.8410000000000001</v>
      </c>
      <c r="E66" s="4">
        <v>33.43533333333334</v>
      </c>
      <c r="F66" s="5" t="s">
        <v>135</v>
      </c>
      <c r="G66" s="8" t="s">
        <v>135</v>
      </c>
    </row>
    <row r="67" spans="2:7" ht="12.75">
      <c r="B67" s="2" t="s">
        <v>250</v>
      </c>
      <c r="C67" s="2" t="s">
        <v>251</v>
      </c>
      <c r="D67" s="4">
        <v>0</v>
      </c>
      <c r="E67" s="4">
        <v>0</v>
      </c>
      <c r="F67" s="5" t="s">
        <v>135</v>
      </c>
      <c r="G67" s="8" t="s">
        <v>135</v>
      </c>
    </row>
    <row r="68" spans="2:7" ht="12.75">
      <c r="B68" s="2" t="s">
        <v>252</v>
      </c>
      <c r="C68" s="2" t="s">
        <v>253</v>
      </c>
      <c r="D68" s="4">
        <v>47.51933333333334</v>
      </c>
      <c r="E68" s="4">
        <v>0.025666666666666667</v>
      </c>
      <c r="F68" s="5" t="s">
        <v>135</v>
      </c>
      <c r="G68" s="8" t="s">
        <v>135</v>
      </c>
    </row>
    <row r="69" spans="2:7" ht="12.75">
      <c r="B69" s="2" t="s">
        <v>254</v>
      </c>
      <c r="C69" s="2" t="s">
        <v>247</v>
      </c>
      <c r="D69" s="4">
        <v>0</v>
      </c>
      <c r="E69" s="4">
        <v>0</v>
      </c>
      <c r="F69" s="5" t="s">
        <v>135</v>
      </c>
      <c r="G69" s="8" t="s">
        <v>135</v>
      </c>
    </row>
    <row r="70" spans="2:7" ht="12.75">
      <c r="B70" s="2" t="s">
        <v>255</v>
      </c>
      <c r="C70" s="2" t="s">
        <v>249</v>
      </c>
      <c r="D70" s="4">
        <v>1096.8953333333336</v>
      </c>
      <c r="E70" s="4">
        <v>307.7203333333334</v>
      </c>
      <c r="F70" s="5" t="s">
        <v>135</v>
      </c>
      <c r="G70" s="8" t="s">
        <v>135</v>
      </c>
    </row>
    <row r="71" spans="2:7" ht="12.75">
      <c r="B71" s="2" t="s">
        <v>256</v>
      </c>
      <c r="C71" s="2" t="s">
        <v>251</v>
      </c>
      <c r="D71" s="4">
        <v>0</v>
      </c>
      <c r="E71" s="4">
        <v>0</v>
      </c>
      <c r="F71" s="5" t="s">
        <v>135</v>
      </c>
      <c r="G71" s="8" t="s">
        <v>135</v>
      </c>
    </row>
    <row r="72" spans="2:7" ht="12.75">
      <c r="B72" s="2" t="s">
        <v>257</v>
      </c>
      <c r="C72" s="2" t="s">
        <v>253</v>
      </c>
      <c r="D72" s="4">
        <v>36.387</v>
      </c>
      <c r="E72" s="4">
        <v>0</v>
      </c>
      <c r="F72" s="5" t="s">
        <v>135</v>
      </c>
      <c r="G72" s="8" t="s">
        <v>135</v>
      </c>
    </row>
    <row r="73" spans="2:7" ht="12.75">
      <c r="B73" s="2" t="s">
        <v>258</v>
      </c>
      <c r="C73" s="2" t="s">
        <v>247</v>
      </c>
      <c r="D73" s="4">
        <v>0.527</v>
      </c>
      <c r="E73" s="4">
        <v>0</v>
      </c>
      <c r="F73" s="5" t="s">
        <v>135</v>
      </c>
      <c r="G73" s="8" t="s">
        <v>135</v>
      </c>
    </row>
    <row r="74" spans="2:7" ht="12.75">
      <c r="B74" s="2" t="s">
        <v>259</v>
      </c>
      <c r="C74" s="2" t="s">
        <v>249</v>
      </c>
      <c r="D74" s="4">
        <v>8.719000000000001</v>
      </c>
      <c r="E74" s="4">
        <v>0</v>
      </c>
      <c r="F74" s="5" t="s">
        <v>135</v>
      </c>
      <c r="G74" s="8" t="s">
        <v>135</v>
      </c>
    </row>
    <row r="75" spans="2:7" ht="12.75">
      <c r="B75" s="2" t="s">
        <v>260</v>
      </c>
      <c r="C75" s="2" t="s">
        <v>261</v>
      </c>
      <c r="D75" s="4">
        <v>0</v>
      </c>
      <c r="E75" s="4">
        <v>0</v>
      </c>
      <c r="F75" s="5" t="s">
        <v>135</v>
      </c>
      <c r="G75" s="8" t="s">
        <v>135</v>
      </c>
    </row>
    <row r="76" spans="2:7" ht="12.75">
      <c r="B76" s="2" t="s">
        <v>262</v>
      </c>
      <c r="C76" s="2" t="s">
        <v>243</v>
      </c>
      <c r="D76" s="4">
        <v>1.3026666666666669</v>
      </c>
      <c r="E76" s="4">
        <v>0</v>
      </c>
      <c r="F76" s="5" t="s">
        <v>135</v>
      </c>
      <c r="G76" s="8" t="s">
        <v>135</v>
      </c>
    </row>
    <row r="77" spans="2:7" ht="12.75">
      <c r="B77" s="2" t="s">
        <v>263</v>
      </c>
      <c r="C77" s="2" t="s">
        <v>245</v>
      </c>
      <c r="D77" s="4">
        <v>0.3106666666666667</v>
      </c>
      <c r="E77" s="4">
        <v>0</v>
      </c>
      <c r="F77" s="5" t="s">
        <v>135</v>
      </c>
      <c r="G77" s="8" t="s">
        <v>135</v>
      </c>
    </row>
    <row r="78" spans="2:7" ht="12.75">
      <c r="B78" s="2" t="s">
        <v>264</v>
      </c>
      <c r="C78" s="2" t="s">
        <v>265</v>
      </c>
      <c r="D78" s="4">
        <v>0</v>
      </c>
      <c r="E78" s="4">
        <v>0</v>
      </c>
      <c r="F78" s="5" t="s">
        <v>133</v>
      </c>
      <c r="G78" s="8" t="s">
        <v>133</v>
      </c>
    </row>
    <row r="79" spans="2:7" ht="12.75">
      <c r="B79" s="2" t="s">
        <v>266</v>
      </c>
      <c r="C79" s="2" t="s">
        <v>267</v>
      </c>
      <c r="D79" s="4">
        <v>0</v>
      </c>
      <c r="E79" s="4">
        <v>0</v>
      </c>
      <c r="F79" s="5" t="s">
        <v>133</v>
      </c>
      <c r="G79" s="8" t="s">
        <v>133</v>
      </c>
    </row>
    <row r="80" spans="2:7" ht="12.75">
      <c r="B80" s="2" t="s">
        <v>268</v>
      </c>
      <c r="C80" s="2" t="s">
        <v>269</v>
      </c>
      <c r="D80" s="4">
        <v>0</v>
      </c>
      <c r="E80" s="4">
        <v>0</v>
      </c>
      <c r="F80" s="5" t="s">
        <v>136</v>
      </c>
      <c r="G80" s="8" t="s">
        <v>136</v>
      </c>
    </row>
    <row r="81" spans="2:7" ht="12.75">
      <c r="B81" s="2" t="s">
        <v>270</v>
      </c>
      <c r="C81" s="2" t="s">
        <v>271</v>
      </c>
      <c r="D81" s="4">
        <v>0</v>
      </c>
      <c r="E81" s="4">
        <v>0</v>
      </c>
      <c r="F81" s="5" t="s">
        <v>136</v>
      </c>
      <c r="G81" s="8" t="s">
        <v>136</v>
      </c>
    </row>
    <row r="82" spans="2:7" ht="12.75">
      <c r="B82" s="2" t="s">
        <v>272</v>
      </c>
      <c r="C82" s="2" t="s">
        <v>273</v>
      </c>
      <c r="D82" s="4">
        <v>0</v>
      </c>
      <c r="E82" s="4">
        <v>0</v>
      </c>
      <c r="F82" s="5" t="s">
        <v>136</v>
      </c>
      <c r="G82" s="8" t="s">
        <v>136</v>
      </c>
    </row>
    <row r="83" spans="2:7" ht="12.75">
      <c r="B83" s="2" t="s">
        <v>274</v>
      </c>
      <c r="C83" s="2" t="s">
        <v>212</v>
      </c>
      <c r="D83" s="4">
        <v>3.2426666666666666</v>
      </c>
      <c r="E83" s="4">
        <v>0.008666666666666668</v>
      </c>
      <c r="F83" s="5" t="s">
        <v>133</v>
      </c>
      <c r="G83" s="8" t="s">
        <v>133</v>
      </c>
    </row>
    <row r="84" spans="2:7" ht="12.75">
      <c r="B84" s="2" t="s">
        <v>275</v>
      </c>
      <c r="C84" s="2" t="s">
        <v>276</v>
      </c>
      <c r="D84" s="4">
        <v>36.62866666666667</v>
      </c>
      <c r="E84" s="4">
        <v>195.0633333333333</v>
      </c>
      <c r="F84" s="5" t="s">
        <v>135</v>
      </c>
      <c r="G84" s="8" t="s">
        <v>135</v>
      </c>
    </row>
    <row r="85" spans="2:7" ht="12.75">
      <c r="B85" s="2" t="s">
        <v>277</v>
      </c>
      <c r="C85" s="2" t="s">
        <v>212</v>
      </c>
      <c r="D85" s="4">
        <v>39.08833333333334</v>
      </c>
      <c r="E85" s="4">
        <v>613.7506666666667</v>
      </c>
      <c r="F85" s="5" t="s">
        <v>135</v>
      </c>
      <c r="G85" s="8" t="s">
        <v>135</v>
      </c>
    </row>
    <row r="86" spans="2:7" ht="12.75">
      <c r="B86" s="2" t="s">
        <v>278</v>
      </c>
      <c r="C86" s="2" t="s">
        <v>279</v>
      </c>
      <c r="D86" s="4">
        <v>1.4536666666666667</v>
      </c>
      <c r="E86" s="4">
        <v>184.51233333333334</v>
      </c>
      <c r="F86" s="5" t="s">
        <v>135</v>
      </c>
      <c r="G86" s="8" t="s">
        <v>135</v>
      </c>
    </row>
    <row r="87" spans="2:7" ht="12.75">
      <c r="B87" s="2" t="s">
        <v>280</v>
      </c>
      <c r="C87" s="2" t="s">
        <v>281</v>
      </c>
      <c r="D87" s="4">
        <v>0</v>
      </c>
      <c r="E87" s="4">
        <v>0</v>
      </c>
      <c r="F87" s="5" t="s">
        <v>135</v>
      </c>
      <c r="G87" s="8" t="s">
        <v>135</v>
      </c>
    </row>
    <row r="88" spans="2:7" ht="12.75">
      <c r="B88" s="2" t="s">
        <v>282</v>
      </c>
      <c r="C88" s="2" t="s">
        <v>212</v>
      </c>
      <c r="D88" s="4">
        <v>1.3970000000000002</v>
      </c>
      <c r="E88" s="4">
        <v>13.387666666666666</v>
      </c>
      <c r="F88" s="5" t="s">
        <v>135</v>
      </c>
      <c r="G88" s="8" t="s">
        <v>135</v>
      </c>
    </row>
    <row r="89" spans="2:7" ht="12.75">
      <c r="B89" s="2" t="s">
        <v>283</v>
      </c>
      <c r="C89" s="2" t="s">
        <v>284</v>
      </c>
      <c r="D89" s="4">
        <v>0.136</v>
      </c>
      <c r="E89" s="4">
        <v>0</v>
      </c>
      <c r="F89" s="5" t="s">
        <v>135</v>
      </c>
      <c r="G89" s="8" t="s">
        <v>135</v>
      </c>
    </row>
    <row r="90" spans="2:7" ht="12.75">
      <c r="B90" s="2" t="s">
        <v>285</v>
      </c>
      <c r="C90" s="2" t="s">
        <v>269</v>
      </c>
      <c r="D90" s="4">
        <v>0</v>
      </c>
      <c r="E90" s="4">
        <v>0</v>
      </c>
      <c r="F90" s="5" t="s">
        <v>133</v>
      </c>
      <c r="G90" s="8" t="s">
        <v>133</v>
      </c>
    </row>
    <row r="91" spans="2:7" ht="12.75">
      <c r="B91" s="2" t="s">
        <v>286</v>
      </c>
      <c r="C91" s="2" t="s">
        <v>271</v>
      </c>
      <c r="D91" s="4">
        <v>0</v>
      </c>
      <c r="E91" s="4">
        <v>0</v>
      </c>
      <c r="F91" s="5" t="s">
        <v>133</v>
      </c>
      <c r="G91" s="8" t="s">
        <v>133</v>
      </c>
    </row>
    <row r="92" spans="2:7" ht="12.75">
      <c r="B92" s="2" t="s">
        <v>287</v>
      </c>
      <c r="C92" s="2" t="s">
        <v>273</v>
      </c>
      <c r="D92" s="4">
        <v>0</v>
      </c>
      <c r="E92" s="4">
        <v>0</v>
      </c>
      <c r="F92" s="5" t="s">
        <v>133</v>
      </c>
      <c r="G92" s="8" t="s">
        <v>133</v>
      </c>
    </row>
    <row r="93" spans="2:7" ht="12.75">
      <c r="B93" s="2" t="s">
        <v>288</v>
      </c>
      <c r="C93" s="2" t="s">
        <v>289</v>
      </c>
      <c r="D93" s="4">
        <v>11.845</v>
      </c>
      <c r="E93" s="4">
        <v>0</v>
      </c>
      <c r="F93" s="5" t="s">
        <v>135</v>
      </c>
      <c r="G93" s="8" t="s">
        <v>135</v>
      </c>
    </row>
    <row r="94" spans="2:7" ht="12.75">
      <c r="B94" s="2" t="s">
        <v>290</v>
      </c>
      <c r="C94" s="2" t="s">
        <v>155</v>
      </c>
      <c r="D94" s="4">
        <v>98.19833333333334</v>
      </c>
      <c r="E94" s="4">
        <v>0</v>
      </c>
      <c r="F94" s="5" t="s">
        <v>135</v>
      </c>
      <c r="G94" s="8" t="s">
        <v>135</v>
      </c>
    </row>
    <row r="95" spans="2:7" ht="12.75">
      <c r="B95" s="2" t="s">
        <v>291</v>
      </c>
      <c r="C95" s="2" t="s">
        <v>292</v>
      </c>
      <c r="D95" s="4">
        <v>0</v>
      </c>
      <c r="E95" s="4">
        <v>0</v>
      </c>
      <c r="F95" s="5" t="s">
        <v>135</v>
      </c>
      <c r="G95" s="8" t="s">
        <v>135</v>
      </c>
    </row>
    <row r="96" spans="2:7" ht="12.75">
      <c r="B96" s="2" t="s">
        <v>293</v>
      </c>
      <c r="C96" s="2" t="s">
        <v>294</v>
      </c>
      <c r="D96" s="4">
        <v>0</v>
      </c>
      <c r="E96" s="4">
        <v>0</v>
      </c>
      <c r="F96" s="5" t="s">
        <v>135</v>
      </c>
      <c r="G96" s="8" t="s">
        <v>135</v>
      </c>
    </row>
    <row r="97" spans="2:7" ht="12.75">
      <c r="B97" s="2" t="s">
        <v>295</v>
      </c>
      <c r="C97" s="2" t="s">
        <v>296</v>
      </c>
      <c r="D97" s="4">
        <v>0.05833333333333333</v>
      </c>
      <c r="E97" s="4">
        <v>172.79200000000003</v>
      </c>
      <c r="F97" s="5" t="s">
        <v>135</v>
      </c>
      <c r="G97" s="8" t="s">
        <v>135</v>
      </c>
    </row>
    <row r="98" spans="2:7" ht="12.75">
      <c r="B98" s="2" t="s">
        <v>297</v>
      </c>
      <c r="C98" s="2" t="s">
        <v>298</v>
      </c>
      <c r="D98" s="4">
        <v>0.02266666666666667</v>
      </c>
      <c r="E98" s="4">
        <v>0.021666666666666667</v>
      </c>
      <c r="F98" s="5" t="s">
        <v>135</v>
      </c>
      <c r="G98" s="8" t="s">
        <v>135</v>
      </c>
    </row>
    <row r="99" spans="2:7" ht="12.75">
      <c r="B99" s="2" t="s">
        <v>299</v>
      </c>
      <c r="C99" s="2" t="s">
        <v>155</v>
      </c>
      <c r="D99" s="4">
        <v>0.15066666666666667</v>
      </c>
      <c r="E99" s="4">
        <v>321.2873333333334</v>
      </c>
      <c r="F99" s="5" t="s">
        <v>135</v>
      </c>
      <c r="G99" s="8" t="s">
        <v>135</v>
      </c>
    </row>
    <row r="100" spans="2:7" ht="12.75">
      <c r="B100" s="2" t="s">
        <v>300</v>
      </c>
      <c r="C100" s="2" t="s">
        <v>298</v>
      </c>
      <c r="D100" s="4">
        <v>0.001</v>
      </c>
      <c r="E100" s="4">
        <v>1.9726666666666668</v>
      </c>
      <c r="F100" s="5" t="s">
        <v>135</v>
      </c>
      <c r="G100" s="8" t="s">
        <v>135</v>
      </c>
    </row>
    <row r="101" spans="2:7" ht="12.75">
      <c r="B101" s="2" t="s">
        <v>301</v>
      </c>
      <c r="C101" s="2" t="s">
        <v>212</v>
      </c>
      <c r="D101" s="4">
        <v>0.8356666666666667</v>
      </c>
      <c r="E101" s="4">
        <v>510.0156666666667</v>
      </c>
      <c r="F101" s="5" t="s">
        <v>135</v>
      </c>
      <c r="G101" s="8" t="s">
        <v>135</v>
      </c>
    </row>
    <row r="102" spans="2:7" ht="12.75">
      <c r="B102" s="2" t="s">
        <v>302</v>
      </c>
      <c r="C102" s="2" t="s">
        <v>298</v>
      </c>
      <c r="D102" s="4">
        <v>0</v>
      </c>
      <c r="E102" s="4">
        <v>0</v>
      </c>
      <c r="F102" s="5" t="s">
        <v>135</v>
      </c>
      <c r="G102" s="8" t="s">
        <v>135</v>
      </c>
    </row>
    <row r="103" spans="2:7" ht="12.75">
      <c r="B103" s="2" t="s">
        <v>303</v>
      </c>
      <c r="C103" s="2" t="s">
        <v>212</v>
      </c>
      <c r="D103" s="4">
        <v>4.197</v>
      </c>
      <c r="E103" s="4">
        <v>43.69866666666667</v>
      </c>
      <c r="F103" s="5" t="s">
        <v>135</v>
      </c>
      <c r="G103" s="8" t="s">
        <v>135</v>
      </c>
    </row>
    <row r="104" spans="2:7" ht="12.75">
      <c r="B104" s="2" t="s">
        <v>304</v>
      </c>
      <c r="C104" s="2" t="s">
        <v>298</v>
      </c>
      <c r="D104" s="4">
        <v>0</v>
      </c>
      <c r="E104" s="4">
        <v>0</v>
      </c>
      <c r="F104" s="5" t="s">
        <v>135</v>
      </c>
      <c r="G104" s="8" t="s">
        <v>135</v>
      </c>
    </row>
    <row r="105" spans="2:7" ht="12.75">
      <c r="B105" s="2" t="s">
        <v>305</v>
      </c>
      <c r="C105" s="2" t="s">
        <v>212</v>
      </c>
      <c r="D105" s="4">
        <v>0</v>
      </c>
      <c r="E105" s="4">
        <v>114.25366666666667</v>
      </c>
      <c r="F105" s="5" t="s">
        <v>135</v>
      </c>
      <c r="G105" s="8" t="s">
        <v>135</v>
      </c>
    </row>
    <row r="106" spans="2:7" ht="12.75">
      <c r="B106" s="2" t="s">
        <v>306</v>
      </c>
      <c r="C106" s="2" t="s">
        <v>298</v>
      </c>
      <c r="D106" s="4">
        <v>0</v>
      </c>
      <c r="E106" s="4">
        <v>0</v>
      </c>
      <c r="F106" s="5" t="s">
        <v>135</v>
      </c>
      <c r="G106" s="8" t="s">
        <v>135</v>
      </c>
    </row>
    <row r="107" spans="2:7" ht="12.75">
      <c r="B107" s="2" t="s">
        <v>307</v>
      </c>
      <c r="C107" s="2" t="s">
        <v>308</v>
      </c>
      <c r="D107" s="4">
        <v>0</v>
      </c>
      <c r="E107" s="4">
        <v>0</v>
      </c>
      <c r="F107" s="5" t="s">
        <v>135</v>
      </c>
      <c r="G107" s="8" t="s">
        <v>135</v>
      </c>
    </row>
    <row r="108" spans="2:7" ht="12.75">
      <c r="B108" s="2" t="s">
        <v>309</v>
      </c>
      <c r="C108" s="2" t="s">
        <v>310</v>
      </c>
      <c r="D108" s="4">
        <v>0.007333333333333334</v>
      </c>
      <c r="E108" s="4">
        <v>262.668</v>
      </c>
      <c r="F108" s="5" t="s">
        <v>135</v>
      </c>
      <c r="G108" s="8" t="s">
        <v>135</v>
      </c>
    </row>
    <row r="109" spans="2:7" ht="12.75">
      <c r="B109" s="2" t="s">
        <v>311</v>
      </c>
      <c r="C109" s="2" t="s">
        <v>212</v>
      </c>
      <c r="D109" s="4">
        <v>5.8486666666666665</v>
      </c>
      <c r="E109" s="4">
        <v>0.076</v>
      </c>
      <c r="F109" s="5" t="s">
        <v>135</v>
      </c>
      <c r="G109" s="8" t="s">
        <v>135</v>
      </c>
    </row>
    <row r="110" spans="2:7" ht="12.75">
      <c r="B110" s="2" t="s">
        <v>312</v>
      </c>
      <c r="C110" s="2" t="s">
        <v>313</v>
      </c>
      <c r="D110" s="4">
        <v>0.04066666666666667</v>
      </c>
      <c r="E110" s="4">
        <v>1269.0656666666666</v>
      </c>
      <c r="F110" s="5" t="s">
        <v>135</v>
      </c>
      <c r="G110" s="8" t="s">
        <v>135</v>
      </c>
    </row>
    <row r="111" spans="2:7" ht="12.75">
      <c r="B111" s="2" t="s">
        <v>314</v>
      </c>
      <c r="C111" s="2" t="s">
        <v>212</v>
      </c>
      <c r="D111" s="4">
        <v>0.662</v>
      </c>
      <c r="E111" s="4">
        <v>96.17233333333336</v>
      </c>
      <c r="F111" s="5" t="s">
        <v>135</v>
      </c>
      <c r="G111" s="8" t="s">
        <v>135</v>
      </c>
    </row>
    <row r="112" spans="2:7" ht="12.75">
      <c r="B112" s="2" t="s">
        <v>315</v>
      </c>
      <c r="C112" s="2" t="s">
        <v>316</v>
      </c>
      <c r="D112" s="4">
        <v>0</v>
      </c>
      <c r="E112" s="4">
        <v>127.17533333333334</v>
      </c>
      <c r="F112" s="5" t="s">
        <v>135</v>
      </c>
      <c r="G112" s="8" t="s">
        <v>135</v>
      </c>
    </row>
    <row r="113" spans="2:7" ht="12.75">
      <c r="B113" s="2" t="s">
        <v>317</v>
      </c>
      <c r="C113" s="2" t="s">
        <v>155</v>
      </c>
      <c r="D113" s="4">
        <v>236.28866666666667</v>
      </c>
      <c r="E113" s="4">
        <v>856.1963333333333</v>
      </c>
      <c r="F113" s="5" t="s">
        <v>135</v>
      </c>
      <c r="G113" s="8" t="s">
        <v>135</v>
      </c>
    </row>
    <row r="114" spans="2:7" ht="12.75">
      <c r="B114" s="2" t="s">
        <v>318</v>
      </c>
      <c r="C114" s="2" t="s">
        <v>319</v>
      </c>
      <c r="D114" s="4">
        <v>0</v>
      </c>
      <c r="E114" s="4">
        <v>128.60266666666666</v>
      </c>
      <c r="F114" s="5" t="s">
        <v>135</v>
      </c>
      <c r="G114" s="8" t="s">
        <v>135</v>
      </c>
    </row>
    <row r="115" spans="2:7" ht="12.75">
      <c r="B115" s="2" t="s">
        <v>320</v>
      </c>
      <c r="C115" s="2" t="s">
        <v>155</v>
      </c>
      <c r="D115" s="4">
        <v>31.748</v>
      </c>
      <c r="E115" s="4">
        <v>79.77533333333334</v>
      </c>
      <c r="F115" s="5" t="s">
        <v>135</v>
      </c>
      <c r="G115" s="8" t="s">
        <v>135</v>
      </c>
    </row>
    <row r="116" spans="2:7" ht="12.75">
      <c r="B116" s="2" t="s">
        <v>321</v>
      </c>
      <c r="C116" s="2" t="s">
        <v>155</v>
      </c>
      <c r="D116" s="4">
        <v>30.944000000000003</v>
      </c>
      <c r="E116" s="4">
        <v>2.3363333333333336</v>
      </c>
      <c r="F116" s="5" t="s">
        <v>135</v>
      </c>
      <c r="G116" s="8" t="s">
        <v>135</v>
      </c>
    </row>
    <row r="117" spans="2:7" ht="12.75">
      <c r="B117" s="2" t="s">
        <v>322</v>
      </c>
      <c r="C117" s="2" t="s">
        <v>323</v>
      </c>
      <c r="D117" s="4">
        <v>0</v>
      </c>
      <c r="E117" s="4">
        <v>0.029333333333333336</v>
      </c>
      <c r="F117" s="5" t="s">
        <v>135</v>
      </c>
      <c r="G117" s="8" t="s">
        <v>135</v>
      </c>
    </row>
    <row r="118" spans="2:7" ht="12.75">
      <c r="B118" s="2" t="s">
        <v>324</v>
      </c>
      <c r="C118" s="2" t="s">
        <v>325</v>
      </c>
      <c r="D118" s="4">
        <v>0</v>
      </c>
      <c r="E118" s="4">
        <v>0</v>
      </c>
      <c r="F118" s="5" t="s">
        <v>135</v>
      </c>
      <c r="G118" s="8" t="s">
        <v>135</v>
      </c>
    </row>
    <row r="119" spans="2:7" ht="12.75">
      <c r="B119" s="2" t="s">
        <v>326</v>
      </c>
      <c r="C119" s="2" t="s">
        <v>327</v>
      </c>
      <c r="D119" s="4">
        <v>0</v>
      </c>
      <c r="E119" s="4">
        <v>2.686666666666667</v>
      </c>
      <c r="F119" s="5" t="s">
        <v>135</v>
      </c>
      <c r="G119" s="8" t="s">
        <v>135</v>
      </c>
    </row>
    <row r="120" spans="2:7" ht="12.75">
      <c r="B120" s="2" t="s">
        <v>328</v>
      </c>
      <c r="C120" s="2" t="s">
        <v>212</v>
      </c>
      <c r="D120" s="4">
        <v>0</v>
      </c>
      <c r="E120" s="4">
        <v>2.0243333333333333</v>
      </c>
      <c r="F120" s="5" t="s">
        <v>135</v>
      </c>
      <c r="G120" s="8" t="s">
        <v>135</v>
      </c>
    </row>
    <row r="121" spans="2:7" ht="12.75">
      <c r="B121" s="2" t="s">
        <v>329</v>
      </c>
      <c r="C121" s="2" t="s">
        <v>330</v>
      </c>
      <c r="D121" s="4">
        <v>0.09700000000000002</v>
      </c>
      <c r="E121" s="4">
        <v>63.28433333333333</v>
      </c>
      <c r="F121" s="5" t="s">
        <v>135</v>
      </c>
      <c r="G121" s="8" t="s">
        <v>135</v>
      </c>
    </row>
    <row r="122" spans="2:7" ht="12.75">
      <c r="B122" s="2" t="s">
        <v>331</v>
      </c>
      <c r="C122" s="2" t="s">
        <v>332</v>
      </c>
      <c r="D122" s="4">
        <v>4.294666666666667</v>
      </c>
      <c r="E122" s="4">
        <v>95.99366666666667</v>
      </c>
      <c r="F122" s="5" t="s">
        <v>135</v>
      </c>
      <c r="G122" s="8" t="s">
        <v>135</v>
      </c>
    </row>
    <row r="123" spans="2:7" ht="12.75">
      <c r="B123" s="2" t="s">
        <v>333</v>
      </c>
      <c r="C123" s="2" t="s">
        <v>334</v>
      </c>
      <c r="D123" s="4">
        <v>239.89133333333334</v>
      </c>
      <c r="E123" s="4">
        <v>3.6733333333333333</v>
      </c>
      <c r="F123" s="5" t="s">
        <v>135</v>
      </c>
      <c r="G123" s="8" t="s">
        <v>135</v>
      </c>
    </row>
    <row r="124" spans="2:7" ht="12.75">
      <c r="B124" s="2" t="s">
        <v>335</v>
      </c>
      <c r="C124" s="2" t="s">
        <v>336</v>
      </c>
      <c r="D124" s="4">
        <v>1.546</v>
      </c>
      <c r="E124" s="4">
        <v>0.47433333333333333</v>
      </c>
      <c r="F124" s="5" t="s">
        <v>135</v>
      </c>
      <c r="G124" s="8" t="s">
        <v>135</v>
      </c>
    </row>
    <row r="125" spans="2:7" ht="12.75">
      <c r="B125" s="2" t="s">
        <v>337</v>
      </c>
      <c r="C125" s="2" t="s">
        <v>338</v>
      </c>
      <c r="D125" s="4">
        <v>8.286666666666667</v>
      </c>
      <c r="E125" s="4">
        <v>0</v>
      </c>
      <c r="F125" s="5" t="s">
        <v>135</v>
      </c>
      <c r="G125" s="8" t="s">
        <v>135</v>
      </c>
    </row>
    <row r="126" spans="2:7" ht="12.75">
      <c r="B126" s="2" t="s">
        <v>339</v>
      </c>
      <c r="C126" s="2" t="s">
        <v>340</v>
      </c>
      <c r="D126" s="4">
        <v>6.082000000000001</v>
      </c>
      <c r="E126" s="4">
        <v>7.466</v>
      </c>
      <c r="F126" s="5" t="s">
        <v>135</v>
      </c>
      <c r="G126" s="8" t="s">
        <v>135</v>
      </c>
    </row>
    <row r="127" spans="2:7" ht="12.75">
      <c r="B127" s="2" t="s">
        <v>341</v>
      </c>
      <c r="C127" s="2" t="s">
        <v>342</v>
      </c>
      <c r="D127" s="4">
        <v>5.375333333333334</v>
      </c>
      <c r="E127" s="4">
        <v>3.8160000000000003</v>
      </c>
      <c r="F127" s="5" t="s">
        <v>135</v>
      </c>
      <c r="G127" s="8" t="s">
        <v>135</v>
      </c>
    </row>
    <row r="128" spans="2:7" ht="12.75">
      <c r="B128" s="2" t="s">
        <v>343</v>
      </c>
      <c r="C128" s="2" t="s">
        <v>155</v>
      </c>
      <c r="D128" s="4">
        <v>188.961</v>
      </c>
      <c r="E128" s="4">
        <v>35.463</v>
      </c>
      <c r="F128" s="5" t="s">
        <v>135</v>
      </c>
      <c r="G128" s="8" t="s">
        <v>135</v>
      </c>
    </row>
    <row r="129" spans="2:7" ht="12.75">
      <c r="B129" s="2" t="s">
        <v>344</v>
      </c>
      <c r="C129" s="2" t="s">
        <v>345</v>
      </c>
      <c r="D129" s="4">
        <v>830.1613333333333</v>
      </c>
      <c r="E129" s="4">
        <v>3304.5496666666663</v>
      </c>
      <c r="F129" s="5" t="s">
        <v>133</v>
      </c>
      <c r="G129" s="8" t="s">
        <v>133</v>
      </c>
    </row>
    <row r="130" spans="2:7" ht="12.75">
      <c r="B130" s="2" t="s">
        <v>346</v>
      </c>
      <c r="C130" s="2" t="s">
        <v>347</v>
      </c>
      <c r="D130" s="4">
        <v>0</v>
      </c>
      <c r="E130" s="4">
        <v>15.395</v>
      </c>
      <c r="F130" s="5" t="s">
        <v>133</v>
      </c>
      <c r="G130" s="8" t="s">
        <v>133</v>
      </c>
    </row>
    <row r="131" spans="2:7" ht="12.75">
      <c r="B131" s="2" t="s">
        <v>348</v>
      </c>
      <c r="C131" s="2" t="s">
        <v>155</v>
      </c>
      <c r="D131" s="4">
        <v>0.25833333333333336</v>
      </c>
      <c r="E131" s="4">
        <v>0.0016666666666666668</v>
      </c>
      <c r="F131" s="5" t="s">
        <v>135</v>
      </c>
      <c r="G131" s="8" t="s">
        <v>135</v>
      </c>
    </row>
    <row r="132" spans="2:7" ht="12.75">
      <c r="B132" s="2" t="s">
        <v>349</v>
      </c>
      <c r="C132" s="2" t="s">
        <v>350</v>
      </c>
      <c r="D132" s="4">
        <v>6.5776666666666666</v>
      </c>
      <c r="E132" s="4">
        <v>17.102999999999998</v>
      </c>
      <c r="F132" s="5" t="s">
        <v>135</v>
      </c>
      <c r="G132" s="8" t="s">
        <v>135</v>
      </c>
    </row>
    <row r="133" spans="2:7" ht="12.75">
      <c r="B133" s="2" t="s">
        <v>351</v>
      </c>
      <c r="C133" s="2" t="s">
        <v>212</v>
      </c>
      <c r="D133" s="4">
        <v>101.72433333333333</v>
      </c>
      <c r="E133" s="4">
        <v>0</v>
      </c>
      <c r="F133" s="5" t="s">
        <v>135</v>
      </c>
      <c r="G133" s="8" t="s">
        <v>135</v>
      </c>
    </row>
    <row r="134" spans="2:7" ht="12.75">
      <c r="B134" s="2" t="s">
        <v>352</v>
      </c>
      <c r="C134" s="2" t="s">
        <v>353</v>
      </c>
      <c r="D134" s="4">
        <v>0</v>
      </c>
      <c r="E134" s="4">
        <v>0</v>
      </c>
      <c r="F134" s="5" t="s">
        <v>135</v>
      </c>
      <c r="G134" s="8" t="s">
        <v>135</v>
      </c>
    </row>
    <row r="135" spans="2:7" ht="12.75">
      <c r="B135" s="2" t="s">
        <v>354</v>
      </c>
      <c r="C135" s="2" t="s">
        <v>155</v>
      </c>
      <c r="D135" s="4">
        <v>3.7020000000000004</v>
      </c>
      <c r="E135" s="4">
        <v>0.5890000000000001</v>
      </c>
      <c r="F135" s="5" t="s">
        <v>135</v>
      </c>
      <c r="G135" s="8" t="s">
        <v>135</v>
      </c>
    </row>
    <row r="136" spans="2:7" ht="12.75">
      <c r="B136" s="2" t="s">
        <v>355</v>
      </c>
      <c r="C136" s="2" t="s">
        <v>356</v>
      </c>
      <c r="D136" s="4">
        <v>9.613333333333333</v>
      </c>
      <c r="E136" s="4">
        <v>158.91966666666667</v>
      </c>
      <c r="F136" s="5" t="s">
        <v>135</v>
      </c>
      <c r="G136" s="8" t="s">
        <v>135</v>
      </c>
    </row>
    <row r="137" spans="2:7" ht="12.75">
      <c r="B137" s="2" t="s">
        <v>357</v>
      </c>
      <c r="C137" s="2" t="s">
        <v>358</v>
      </c>
      <c r="D137" s="4">
        <v>0.004666666666666667</v>
      </c>
      <c r="E137" s="4">
        <v>0.005666666666666667</v>
      </c>
      <c r="F137" s="5" t="s">
        <v>134</v>
      </c>
      <c r="G137" s="8" t="s">
        <v>134</v>
      </c>
    </row>
    <row r="138" spans="2:7" ht="12.75">
      <c r="B138" s="2" t="s">
        <v>359</v>
      </c>
      <c r="C138" s="2" t="s">
        <v>360</v>
      </c>
      <c r="D138" s="4">
        <v>3.145666666666667</v>
      </c>
      <c r="E138" s="4">
        <v>1.3183333333333334</v>
      </c>
      <c r="F138" s="5" t="s">
        <v>136</v>
      </c>
      <c r="G138" s="8" t="s">
        <v>136</v>
      </c>
    </row>
    <row r="139" spans="2:7" ht="12.75">
      <c r="B139" s="2" t="s">
        <v>361</v>
      </c>
      <c r="C139" s="2" t="s">
        <v>362</v>
      </c>
      <c r="D139" s="4">
        <v>7.4126666666666665</v>
      </c>
      <c r="E139" s="4">
        <v>419.56933333333336</v>
      </c>
      <c r="F139" s="5" t="s">
        <v>136</v>
      </c>
      <c r="G139" s="8" t="s">
        <v>136</v>
      </c>
    </row>
    <row r="140" spans="2:7" ht="12.75">
      <c r="B140" s="2" t="s">
        <v>363</v>
      </c>
      <c r="C140" s="2" t="s">
        <v>155</v>
      </c>
      <c r="D140" s="4">
        <v>0</v>
      </c>
      <c r="E140" s="4">
        <v>0</v>
      </c>
      <c r="F140" s="5" t="s">
        <v>136</v>
      </c>
      <c r="G140" s="8" t="s">
        <v>136</v>
      </c>
    </row>
    <row r="141" spans="2:7" ht="12.75">
      <c r="B141" s="2" t="s">
        <v>364</v>
      </c>
      <c r="C141" s="2" t="s">
        <v>365</v>
      </c>
      <c r="D141" s="4">
        <v>8.935666666666668</v>
      </c>
      <c r="E141" s="4">
        <v>0.9236666666666666</v>
      </c>
      <c r="F141" s="5" t="s">
        <v>136</v>
      </c>
      <c r="G141" s="8" t="s">
        <v>136</v>
      </c>
    </row>
    <row r="142" spans="2:7" ht="12.75">
      <c r="B142" s="2" t="s">
        <v>366</v>
      </c>
      <c r="C142" s="2" t="s">
        <v>367</v>
      </c>
      <c r="D142" s="4">
        <v>70.389</v>
      </c>
      <c r="E142" s="4">
        <v>106.95866666666667</v>
      </c>
      <c r="F142" s="5" t="s">
        <v>135</v>
      </c>
      <c r="G142" s="8" t="s">
        <v>135</v>
      </c>
    </row>
    <row r="143" spans="2:7" ht="12.75">
      <c r="B143" s="2" t="s">
        <v>368</v>
      </c>
      <c r="C143" s="2" t="s">
        <v>369</v>
      </c>
      <c r="D143" s="4">
        <v>97.72233333333334</v>
      </c>
      <c r="E143" s="4">
        <v>81.92166666666667</v>
      </c>
      <c r="F143" s="5" t="s">
        <v>135</v>
      </c>
      <c r="G143" s="8" t="s">
        <v>135</v>
      </c>
    </row>
    <row r="144" spans="2:7" ht="12.75">
      <c r="B144" s="2" t="s">
        <v>370</v>
      </c>
      <c r="C144" s="2" t="s">
        <v>371</v>
      </c>
      <c r="D144" s="4">
        <v>0</v>
      </c>
      <c r="E144" s="4">
        <v>0</v>
      </c>
      <c r="F144" s="5" t="s">
        <v>135</v>
      </c>
      <c r="G144" s="8" t="s">
        <v>135</v>
      </c>
    </row>
    <row r="145" spans="2:7" ht="12.75">
      <c r="B145" s="2" t="s">
        <v>372</v>
      </c>
      <c r="C145" s="2" t="s">
        <v>373</v>
      </c>
      <c r="D145" s="4">
        <v>0.9126666666666666</v>
      </c>
      <c r="E145" s="4">
        <v>1.395</v>
      </c>
      <c r="F145" s="5" t="s">
        <v>133</v>
      </c>
      <c r="G145" s="8" t="s">
        <v>133</v>
      </c>
    </row>
    <row r="146" spans="2:7" ht="12.75">
      <c r="B146" s="2" t="s">
        <v>374</v>
      </c>
      <c r="C146" s="2" t="s">
        <v>155</v>
      </c>
      <c r="D146" s="4">
        <v>0.04733333333333334</v>
      </c>
      <c r="E146" s="4">
        <v>51.44766666666667</v>
      </c>
      <c r="F146" s="5" t="s">
        <v>133</v>
      </c>
      <c r="G146" s="8" t="s">
        <v>133</v>
      </c>
    </row>
    <row r="147" spans="2:7" ht="12.75">
      <c r="B147" s="2" t="s">
        <v>375</v>
      </c>
      <c r="C147" s="2" t="s">
        <v>376</v>
      </c>
      <c r="D147" s="4">
        <v>0</v>
      </c>
      <c r="E147" s="4">
        <v>0</v>
      </c>
      <c r="F147" s="5" t="s">
        <v>136</v>
      </c>
      <c r="G147" s="8" t="s">
        <v>136</v>
      </c>
    </row>
    <row r="148" spans="2:7" ht="12.75">
      <c r="B148" s="2" t="s">
        <v>377</v>
      </c>
      <c r="C148" s="2" t="s">
        <v>155</v>
      </c>
      <c r="D148" s="4">
        <v>2.833</v>
      </c>
      <c r="E148" s="4">
        <v>0</v>
      </c>
      <c r="F148" s="5" t="s">
        <v>136</v>
      </c>
      <c r="G148" s="8" t="s">
        <v>136</v>
      </c>
    </row>
    <row r="149" spans="2:7" ht="12.75">
      <c r="B149" s="2" t="s">
        <v>378</v>
      </c>
      <c r="C149" s="2" t="s">
        <v>379</v>
      </c>
      <c r="D149" s="4">
        <v>0</v>
      </c>
      <c r="E149" s="4">
        <v>0</v>
      </c>
      <c r="F149" s="5" t="s">
        <v>136</v>
      </c>
      <c r="G149" s="8" t="s">
        <v>136</v>
      </c>
    </row>
    <row r="150" spans="2:7" ht="12.75">
      <c r="B150" s="2" t="s">
        <v>380</v>
      </c>
      <c r="C150" s="2" t="s">
        <v>155</v>
      </c>
      <c r="D150" s="4">
        <v>0</v>
      </c>
      <c r="E150" s="4">
        <v>0</v>
      </c>
      <c r="F150" s="5" t="s">
        <v>136</v>
      </c>
      <c r="G150" s="8" t="s">
        <v>136</v>
      </c>
    </row>
    <row r="151" spans="2:7" ht="12.75">
      <c r="B151" s="2" t="s">
        <v>381</v>
      </c>
      <c r="C151" s="2" t="s">
        <v>382</v>
      </c>
      <c r="D151" s="4">
        <v>0.03233333333333333</v>
      </c>
      <c r="E151" s="4">
        <v>0.0023333333333333335</v>
      </c>
      <c r="F151" s="5" t="s">
        <v>136</v>
      </c>
      <c r="G151" s="8" t="s">
        <v>136</v>
      </c>
    </row>
    <row r="152" spans="2:7" ht="12.75">
      <c r="B152" s="2" t="s">
        <v>383</v>
      </c>
      <c r="C152" s="2" t="s">
        <v>384</v>
      </c>
      <c r="D152" s="4">
        <v>4.589666666666667</v>
      </c>
      <c r="E152" s="4">
        <v>2.487666666666667</v>
      </c>
      <c r="F152" s="5" t="s">
        <v>136</v>
      </c>
      <c r="G152" s="8" t="s">
        <v>136</v>
      </c>
    </row>
    <row r="153" spans="2:7" ht="12.75">
      <c r="B153" s="2" t="s">
        <v>385</v>
      </c>
      <c r="C153" s="2" t="s">
        <v>386</v>
      </c>
      <c r="D153" s="4">
        <v>0</v>
      </c>
      <c r="E153" s="4">
        <v>0</v>
      </c>
      <c r="F153" s="5" t="s">
        <v>136</v>
      </c>
      <c r="G153" s="8" t="s">
        <v>136</v>
      </c>
    </row>
    <row r="154" spans="2:7" ht="12.75">
      <c r="B154" s="2" t="s">
        <v>387</v>
      </c>
      <c r="C154" s="2" t="s">
        <v>155</v>
      </c>
      <c r="D154" s="4">
        <v>0</v>
      </c>
      <c r="E154" s="4">
        <v>0.18633333333333335</v>
      </c>
      <c r="F154" s="5" t="s">
        <v>136</v>
      </c>
      <c r="G154" s="8" t="s">
        <v>136</v>
      </c>
    </row>
    <row r="155" spans="2:7" ht="12.75">
      <c r="B155" s="2" t="s">
        <v>388</v>
      </c>
      <c r="C155" s="2" t="s">
        <v>389</v>
      </c>
      <c r="D155" s="4">
        <v>406.589</v>
      </c>
      <c r="E155" s="4">
        <v>284.68433333333337</v>
      </c>
      <c r="F155" s="5" t="s">
        <v>136</v>
      </c>
      <c r="G155" s="8" t="s">
        <v>136</v>
      </c>
    </row>
    <row r="156" spans="2:7" ht="12.75">
      <c r="B156" s="2" t="s">
        <v>390</v>
      </c>
      <c r="C156" s="2" t="s">
        <v>391</v>
      </c>
      <c r="D156" s="4">
        <v>492.0683333333334</v>
      </c>
      <c r="E156" s="4">
        <v>46.83366666666668</v>
      </c>
      <c r="F156" s="5" t="s">
        <v>134</v>
      </c>
      <c r="G156" s="8" t="s">
        <v>133</v>
      </c>
    </row>
    <row r="157" spans="2:7" ht="12.75">
      <c r="B157" s="2" t="s">
        <v>392</v>
      </c>
      <c r="C157" s="2" t="s">
        <v>393</v>
      </c>
      <c r="D157" s="4">
        <v>67.11366666666667</v>
      </c>
      <c r="E157" s="4">
        <v>1126.736</v>
      </c>
      <c r="F157" s="5" t="s">
        <v>134</v>
      </c>
      <c r="G157" s="8" t="s">
        <v>134</v>
      </c>
    </row>
    <row r="158" spans="2:7" ht="12.75">
      <c r="B158" s="2" t="s">
        <v>394</v>
      </c>
      <c r="C158" s="2" t="s">
        <v>155</v>
      </c>
      <c r="D158" s="4">
        <v>1632.7803333333334</v>
      </c>
      <c r="E158" s="4">
        <v>278.75966666666665</v>
      </c>
      <c r="F158" s="5" t="s">
        <v>134</v>
      </c>
      <c r="G158" s="8" t="s">
        <v>133</v>
      </c>
    </row>
    <row r="159" spans="2:7" ht="12.75">
      <c r="B159" s="2" t="s">
        <v>395</v>
      </c>
      <c r="C159" s="2" t="s">
        <v>396</v>
      </c>
      <c r="D159" s="4">
        <v>1.3743333333333334</v>
      </c>
      <c r="E159" s="4">
        <v>0</v>
      </c>
      <c r="F159" s="5" t="s">
        <v>133</v>
      </c>
      <c r="G159" s="8" t="s">
        <v>133</v>
      </c>
    </row>
    <row r="160" spans="2:7" ht="12.75">
      <c r="B160" s="2" t="s">
        <v>397</v>
      </c>
      <c r="C160" s="2" t="s">
        <v>398</v>
      </c>
      <c r="D160" s="4">
        <v>0</v>
      </c>
      <c r="E160" s="4">
        <v>0</v>
      </c>
      <c r="F160" s="5" t="s">
        <v>136</v>
      </c>
      <c r="G160" s="8" t="s">
        <v>136</v>
      </c>
    </row>
    <row r="161" spans="2:7" ht="12.75">
      <c r="B161" s="2" t="s">
        <v>399</v>
      </c>
      <c r="C161" s="2" t="s">
        <v>155</v>
      </c>
      <c r="D161" s="4">
        <v>205.60066666666668</v>
      </c>
      <c r="E161" s="4">
        <v>254.019</v>
      </c>
      <c r="F161" s="5" t="s">
        <v>136</v>
      </c>
      <c r="G161" s="8" t="s">
        <v>136</v>
      </c>
    </row>
    <row r="162" spans="2:7" ht="12.75">
      <c r="B162" s="2" t="s">
        <v>400</v>
      </c>
      <c r="C162" s="2" t="s">
        <v>401</v>
      </c>
      <c r="D162" s="4">
        <v>37.20133333333333</v>
      </c>
      <c r="E162" s="4">
        <v>2455.106333333333</v>
      </c>
      <c r="F162" s="5" t="s">
        <v>136</v>
      </c>
      <c r="G162" s="8" t="s">
        <v>136</v>
      </c>
    </row>
    <row r="163" spans="2:7" ht="12.75">
      <c r="B163" s="2" t="s">
        <v>402</v>
      </c>
      <c r="C163" s="2" t="s">
        <v>403</v>
      </c>
      <c r="D163" s="4">
        <v>2.217333333333333</v>
      </c>
      <c r="E163" s="4">
        <v>81.32633333333334</v>
      </c>
      <c r="F163" s="5" t="s">
        <v>136</v>
      </c>
      <c r="G163" s="8" t="s">
        <v>136</v>
      </c>
    </row>
    <row r="164" spans="2:7" ht="12.75">
      <c r="B164" s="2" t="s">
        <v>404</v>
      </c>
      <c r="C164" s="2" t="s">
        <v>405</v>
      </c>
      <c r="D164" s="4">
        <v>15.804</v>
      </c>
      <c r="E164" s="4">
        <v>859.323</v>
      </c>
      <c r="F164" s="5" t="s">
        <v>136</v>
      </c>
      <c r="G164" s="8" t="s">
        <v>136</v>
      </c>
    </row>
    <row r="165" spans="2:7" ht="12.75">
      <c r="B165" s="2" t="s">
        <v>406</v>
      </c>
      <c r="C165" s="2" t="s">
        <v>407</v>
      </c>
      <c r="D165" s="4">
        <v>236.95</v>
      </c>
      <c r="E165" s="4">
        <v>63.14866666666668</v>
      </c>
      <c r="F165" s="5" t="s">
        <v>136</v>
      </c>
      <c r="G165" s="8" t="s">
        <v>136</v>
      </c>
    </row>
    <row r="166" spans="2:7" ht="12.75">
      <c r="B166" s="2" t="s">
        <v>408</v>
      </c>
      <c r="C166" s="2" t="s">
        <v>409</v>
      </c>
      <c r="D166" s="4">
        <v>0</v>
      </c>
      <c r="E166" s="4">
        <v>0</v>
      </c>
      <c r="F166" s="5" t="s">
        <v>136</v>
      </c>
      <c r="G166" s="8" t="s">
        <v>136</v>
      </c>
    </row>
    <row r="167" spans="2:7" ht="12.75">
      <c r="B167" s="2" t="s">
        <v>410</v>
      </c>
      <c r="C167" s="2" t="s">
        <v>411</v>
      </c>
      <c r="D167" s="4">
        <v>363.1416666666667</v>
      </c>
      <c r="E167" s="4">
        <v>984.8946666666667</v>
      </c>
      <c r="F167" s="5" t="s">
        <v>136</v>
      </c>
      <c r="G167" s="8" t="s">
        <v>136</v>
      </c>
    </row>
    <row r="168" spans="2:7" ht="12.75">
      <c r="B168" s="2" t="s">
        <v>412</v>
      </c>
      <c r="C168" s="2" t="s">
        <v>155</v>
      </c>
      <c r="D168" s="4">
        <v>766.9880000000002</v>
      </c>
      <c r="E168" s="4">
        <v>5587.822</v>
      </c>
      <c r="F168" s="5" t="s">
        <v>133</v>
      </c>
      <c r="G168" s="8" t="s">
        <v>136</v>
      </c>
    </row>
    <row r="169" spans="2:7" ht="12.75">
      <c r="B169" s="2" t="s">
        <v>413</v>
      </c>
      <c r="C169" s="2" t="s">
        <v>414</v>
      </c>
      <c r="D169" s="4">
        <v>0</v>
      </c>
      <c r="E169" s="4">
        <v>0.25933333333333336</v>
      </c>
      <c r="F169" s="5" t="s">
        <v>136</v>
      </c>
      <c r="G169" s="8" t="s">
        <v>136</v>
      </c>
    </row>
    <row r="170" spans="2:7" ht="12.75">
      <c r="B170" s="2" t="s">
        <v>415</v>
      </c>
      <c r="C170" s="2" t="s">
        <v>416</v>
      </c>
      <c r="D170" s="4">
        <v>0</v>
      </c>
      <c r="E170" s="4">
        <v>0.169</v>
      </c>
      <c r="F170" s="5" t="s">
        <v>136</v>
      </c>
      <c r="G170" s="8" t="s">
        <v>136</v>
      </c>
    </row>
    <row r="171" spans="2:7" ht="12.75">
      <c r="B171" s="2" t="s">
        <v>417</v>
      </c>
      <c r="C171" s="2" t="s">
        <v>418</v>
      </c>
      <c r="D171" s="4">
        <v>0.4086666666666667</v>
      </c>
      <c r="E171" s="4">
        <v>11.46566666666667</v>
      </c>
      <c r="F171" s="5" t="s">
        <v>136</v>
      </c>
      <c r="G171" s="8" t="s">
        <v>136</v>
      </c>
    </row>
    <row r="172" spans="2:7" ht="12.75">
      <c r="B172" s="2" t="s">
        <v>419</v>
      </c>
      <c r="C172" s="2" t="s">
        <v>420</v>
      </c>
      <c r="D172" s="4">
        <v>0</v>
      </c>
      <c r="E172" s="4">
        <v>0</v>
      </c>
      <c r="F172" s="5" t="s">
        <v>136</v>
      </c>
      <c r="G172" s="8" t="s">
        <v>136</v>
      </c>
    </row>
    <row r="173" spans="2:7" ht="12.75">
      <c r="B173" s="2" t="s">
        <v>421</v>
      </c>
      <c r="C173" s="2" t="s">
        <v>155</v>
      </c>
      <c r="D173" s="4">
        <v>0.8436666666666667</v>
      </c>
      <c r="E173" s="4">
        <v>11.726333333333335</v>
      </c>
      <c r="F173" s="5" t="s">
        <v>136</v>
      </c>
      <c r="G173" s="8" t="s">
        <v>136</v>
      </c>
    </row>
    <row r="174" spans="2:7" ht="12.75">
      <c r="B174" s="2" t="s">
        <v>422</v>
      </c>
      <c r="C174" s="2" t="s">
        <v>155</v>
      </c>
      <c r="D174" s="4">
        <v>0.48833333333333334</v>
      </c>
      <c r="E174" s="4">
        <v>4.756333333333333</v>
      </c>
      <c r="F174" s="5" t="s">
        <v>136</v>
      </c>
      <c r="G174" s="8" t="s">
        <v>136</v>
      </c>
    </row>
    <row r="175" spans="2:7" ht="12.75">
      <c r="B175" s="2" t="s">
        <v>423</v>
      </c>
      <c r="C175" s="2" t="s">
        <v>424</v>
      </c>
      <c r="D175" s="4">
        <v>0.76</v>
      </c>
      <c r="E175" s="4">
        <v>0.318</v>
      </c>
      <c r="F175" s="5" t="s">
        <v>133</v>
      </c>
      <c r="G175" s="8" t="s">
        <v>133</v>
      </c>
    </row>
    <row r="176" spans="2:7" ht="12.75">
      <c r="B176" s="2" t="s">
        <v>425</v>
      </c>
      <c r="C176" s="2" t="s">
        <v>426</v>
      </c>
      <c r="D176" s="4">
        <v>89.75233333333334</v>
      </c>
      <c r="E176" s="4">
        <v>49.663999999999994</v>
      </c>
      <c r="F176" s="5" t="s">
        <v>133</v>
      </c>
      <c r="G176" s="8" t="s">
        <v>133</v>
      </c>
    </row>
    <row r="177" spans="2:7" ht="12.75">
      <c r="B177" s="2" t="s">
        <v>427</v>
      </c>
      <c r="C177" s="2" t="s">
        <v>155</v>
      </c>
      <c r="D177" s="4">
        <v>10.601666666666667</v>
      </c>
      <c r="E177" s="4">
        <v>0.035</v>
      </c>
      <c r="F177" s="5" t="s">
        <v>133</v>
      </c>
      <c r="G177" s="8" t="s">
        <v>133</v>
      </c>
    </row>
    <row r="178" spans="2:7" ht="12.75">
      <c r="B178" s="2" t="s">
        <v>428</v>
      </c>
      <c r="C178" s="2" t="s">
        <v>429</v>
      </c>
      <c r="D178" s="4">
        <v>0</v>
      </c>
      <c r="E178" s="4">
        <v>0.4046666666666667</v>
      </c>
      <c r="F178" s="5" t="s">
        <v>136</v>
      </c>
      <c r="G178" s="8" t="s">
        <v>136</v>
      </c>
    </row>
    <row r="179" spans="2:7" ht="12.75">
      <c r="B179" s="2" t="s">
        <v>430</v>
      </c>
      <c r="C179" s="2" t="s">
        <v>212</v>
      </c>
      <c r="D179" s="4">
        <v>12.562333333333333</v>
      </c>
      <c r="E179" s="4">
        <v>22.009333333333334</v>
      </c>
      <c r="F179" s="5" t="s">
        <v>135</v>
      </c>
      <c r="G179" s="8" t="s">
        <v>135</v>
      </c>
    </row>
    <row r="180" spans="2:7" ht="12.75">
      <c r="B180" s="2" t="s">
        <v>431</v>
      </c>
      <c r="C180" s="2" t="s">
        <v>432</v>
      </c>
      <c r="D180" s="4">
        <v>0</v>
      </c>
      <c r="E180" s="4">
        <v>0</v>
      </c>
      <c r="F180" s="5" t="s">
        <v>135</v>
      </c>
      <c r="G180" s="8" t="s">
        <v>135</v>
      </c>
    </row>
    <row r="181" spans="2:7" ht="12.75">
      <c r="B181" s="2" t="s">
        <v>433</v>
      </c>
      <c r="C181" s="2" t="s">
        <v>434</v>
      </c>
      <c r="D181" s="4">
        <v>4.679333333333333</v>
      </c>
      <c r="E181" s="4">
        <v>992.5203333333333</v>
      </c>
      <c r="F181" s="5" t="s">
        <v>135</v>
      </c>
      <c r="G181" s="8" t="s">
        <v>135</v>
      </c>
    </row>
    <row r="182" spans="2:7" ht="12.75">
      <c r="B182" s="2" t="s">
        <v>435</v>
      </c>
      <c r="C182" s="2" t="s">
        <v>436</v>
      </c>
      <c r="D182" s="4">
        <v>2.8040000000000003</v>
      </c>
      <c r="E182" s="4">
        <v>2069.8673333333336</v>
      </c>
      <c r="F182" s="5" t="s">
        <v>135</v>
      </c>
      <c r="G182" s="8" t="s">
        <v>135</v>
      </c>
    </row>
    <row r="183" spans="2:7" ht="12.75">
      <c r="B183" s="2" t="s">
        <v>437</v>
      </c>
      <c r="C183" s="2" t="s">
        <v>438</v>
      </c>
      <c r="D183" s="4">
        <v>0</v>
      </c>
      <c r="E183" s="4">
        <v>0</v>
      </c>
      <c r="F183" s="5" t="s">
        <v>134</v>
      </c>
      <c r="G183" s="8" t="s">
        <v>134</v>
      </c>
    </row>
    <row r="184" spans="2:7" ht="12.75">
      <c r="B184" s="2" t="s">
        <v>439</v>
      </c>
      <c r="C184" s="2" t="s">
        <v>440</v>
      </c>
      <c r="D184" s="4">
        <v>0.043666666666666666</v>
      </c>
      <c r="E184" s="4">
        <v>0.22066666666666668</v>
      </c>
      <c r="F184" s="5" t="s">
        <v>134</v>
      </c>
      <c r="G184" s="8" t="s">
        <v>134</v>
      </c>
    </row>
    <row r="185" spans="2:7" ht="12.75">
      <c r="B185" s="2" t="s">
        <v>441</v>
      </c>
      <c r="C185" s="2" t="s">
        <v>442</v>
      </c>
      <c r="D185" s="4">
        <v>0.010666666666666666</v>
      </c>
      <c r="E185" s="4">
        <v>0</v>
      </c>
      <c r="F185" s="5" t="s">
        <v>134</v>
      </c>
      <c r="G185" s="8" t="s">
        <v>134</v>
      </c>
    </row>
    <row r="186" spans="2:7" ht="12.75">
      <c r="B186" s="2" t="s">
        <v>443</v>
      </c>
      <c r="C186" s="2" t="s">
        <v>155</v>
      </c>
      <c r="D186" s="4">
        <v>0</v>
      </c>
      <c r="E186" s="4">
        <v>0.02866666666666667</v>
      </c>
      <c r="F186" s="5" t="s">
        <v>135</v>
      </c>
      <c r="G186" s="8" t="s">
        <v>135</v>
      </c>
    </row>
    <row r="187" spans="2:7" ht="12.75">
      <c r="B187" s="2" t="s">
        <v>444</v>
      </c>
      <c r="C187" s="2" t="s">
        <v>445</v>
      </c>
      <c r="D187" s="4">
        <v>0</v>
      </c>
      <c r="E187" s="4">
        <v>0</v>
      </c>
      <c r="F187" s="5" t="s">
        <v>135</v>
      </c>
      <c r="G187" s="8" t="s">
        <v>135</v>
      </c>
    </row>
    <row r="188" spans="2:7" ht="12.75">
      <c r="B188" s="2" t="s">
        <v>446</v>
      </c>
      <c r="C188" s="2" t="s">
        <v>212</v>
      </c>
      <c r="D188" s="4">
        <v>0</v>
      </c>
      <c r="E188" s="4">
        <v>0.079</v>
      </c>
      <c r="F188" s="5" t="s">
        <v>135</v>
      </c>
      <c r="G188" s="8" t="s">
        <v>135</v>
      </c>
    </row>
    <row r="189" spans="2:7" ht="12.75">
      <c r="B189" s="2" t="s">
        <v>447</v>
      </c>
      <c r="C189" s="2" t="s">
        <v>448</v>
      </c>
      <c r="D189" s="4">
        <v>0</v>
      </c>
      <c r="E189" s="4">
        <v>0</v>
      </c>
      <c r="F189" s="5" t="s">
        <v>135</v>
      </c>
      <c r="G189" s="8" t="s">
        <v>135</v>
      </c>
    </row>
    <row r="190" spans="2:7" ht="12.75">
      <c r="B190" s="2" t="s">
        <v>449</v>
      </c>
      <c r="C190" s="2" t="s">
        <v>212</v>
      </c>
      <c r="D190" s="4">
        <v>0</v>
      </c>
      <c r="E190" s="4">
        <v>0</v>
      </c>
      <c r="F190" s="5" t="s">
        <v>135</v>
      </c>
      <c r="G190" s="8" t="s">
        <v>135</v>
      </c>
    </row>
    <row r="191" spans="2:7" ht="12.75">
      <c r="B191" s="2" t="s">
        <v>450</v>
      </c>
      <c r="C191" s="2" t="s">
        <v>451</v>
      </c>
      <c r="D191" s="4">
        <v>0</v>
      </c>
      <c r="E191" s="4">
        <v>0.5886666666666667</v>
      </c>
      <c r="F191" s="5" t="s">
        <v>135</v>
      </c>
      <c r="G191" s="8" t="s">
        <v>135</v>
      </c>
    </row>
    <row r="192" spans="2:7" ht="12.75">
      <c r="B192" s="2" t="s">
        <v>452</v>
      </c>
      <c r="C192" s="2" t="s">
        <v>155</v>
      </c>
      <c r="D192" s="4">
        <v>0.043000000000000003</v>
      </c>
      <c r="E192" s="4">
        <v>0</v>
      </c>
      <c r="F192" s="5" t="s">
        <v>135</v>
      </c>
      <c r="G192" s="8" t="s">
        <v>135</v>
      </c>
    </row>
    <row r="193" spans="2:7" ht="12.75">
      <c r="B193" s="2" t="s">
        <v>453</v>
      </c>
      <c r="C193" s="2" t="s">
        <v>454</v>
      </c>
      <c r="D193" s="4">
        <v>0.002</v>
      </c>
      <c r="E193" s="4">
        <v>0</v>
      </c>
      <c r="F193" s="5" t="s">
        <v>135</v>
      </c>
      <c r="G193" s="8" t="s">
        <v>135</v>
      </c>
    </row>
    <row r="194" spans="2:7" ht="12.75">
      <c r="B194" s="2" t="s">
        <v>455</v>
      </c>
      <c r="C194" s="2" t="s">
        <v>456</v>
      </c>
      <c r="D194" s="4">
        <v>6.392333333333333</v>
      </c>
      <c r="E194" s="4">
        <v>3.3976666666666664</v>
      </c>
      <c r="F194" s="5" t="s">
        <v>135</v>
      </c>
      <c r="G194" s="8" t="s">
        <v>135</v>
      </c>
    </row>
    <row r="195" spans="2:7" ht="12.75">
      <c r="B195" s="2" t="s">
        <v>457</v>
      </c>
      <c r="C195" s="2" t="s">
        <v>458</v>
      </c>
      <c r="D195" s="4">
        <v>0</v>
      </c>
      <c r="E195" s="4">
        <v>0.5983333333333334</v>
      </c>
      <c r="F195" s="5" t="s">
        <v>135</v>
      </c>
      <c r="G195" s="8" t="s">
        <v>135</v>
      </c>
    </row>
    <row r="196" spans="2:7" ht="12.75">
      <c r="B196" s="2" t="s">
        <v>459</v>
      </c>
      <c r="C196" s="2" t="s">
        <v>212</v>
      </c>
      <c r="D196" s="4">
        <v>0</v>
      </c>
      <c r="E196" s="4">
        <v>0</v>
      </c>
      <c r="F196" s="5" t="s">
        <v>135</v>
      </c>
      <c r="G196" s="8" t="s">
        <v>135</v>
      </c>
    </row>
    <row r="197" spans="2:7" ht="12.75">
      <c r="B197" s="2" t="s">
        <v>460</v>
      </c>
      <c r="C197" s="2" t="s">
        <v>461</v>
      </c>
      <c r="D197" s="4">
        <v>0</v>
      </c>
      <c r="E197" s="4">
        <v>0.020666666666666667</v>
      </c>
      <c r="F197" s="5" t="s">
        <v>134</v>
      </c>
      <c r="G197" s="8" t="s">
        <v>134</v>
      </c>
    </row>
    <row r="198" spans="2:7" ht="12.75">
      <c r="B198" s="2" t="s">
        <v>462</v>
      </c>
      <c r="C198" s="2" t="s">
        <v>463</v>
      </c>
      <c r="D198" s="4">
        <v>0</v>
      </c>
      <c r="E198" s="4">
        <v>0.9580000000000001</v>
      </c>
      <c r="F198" s="5" t="s">
        <v>134</v>
      </c>
      <c r="G198" s="8" t="s">
        <v>134</v>
      </c>
    </row>
    <row r="199" spans="2:7" ht="12.75">
      <c r="B199" s="2" t="s">
        <v>464</v>
      </c>
      <c r="C199" s="2" t="s">
        <v>465</v>
      </c>
      <c r="D199" s="4">
        <v>0</v>
      </c>
      <c r="E199" s="4">
        <v>0</v>
      </c>
      <c r="F199" s="5" t="s">
        <v>134</v>
      </c>
      <c r="G199" s="8" t="s">
        <v>134</v>
      </c>
    </row>
    <row r="200" spans="2:7" ht="12.75">
      <c r="B200" s="2" t="s">
        <v>466</v>
      </c>
      <c r="C200" s="2" t="s">
        <v>467</v>
      </c>
      <c r="D200" s="4">
        <v>21.680333333333333</v>
      </c>
      <c r="E200" s="4">
        <v>0.15</v>
      </c>
      <c r="F200" s="5" t="s">
        <v>134</v>
      </c>
      <c r="G200" s="8" t="s">
        <v>134</v>
      </c>
    </row>
    <row r="201" spans="2:7" ht="12.75">
      <c r="B201" s="2" t="s">
        <v>468</v>
      </c>
      <c r="C201" s="2" t="s">
        <v>469</v>
      </c>
      <c r="D201" s="4">
        <v>0.13233333333333333</v>
      </c>
      <c r="E201" s="4">
        <v>16.300333333333334</v>
      </c>
      <c r="F201" s="5" t="s">
        <v>134</v>
      </c>
      <c r="G201" s="8" t="s">
        <v>134</v>
      </c>
    </row>
    <row r="202" spans="2:7" ht="12.75">
      <c r="B202" s="2" t="s">
        <v>470</v>
      </c>
      <c r="C202" s="2" t="s">
        <v>471</v>
      </c>
      <c r="D202" s="4">
        <v>0</v>
      </c>
      <c r="E202" s="4">
        <v>0</v>
      </c>
      <c r="F202" s="5" t="s">
        <v>134</v>
      </c>
      <c r="G202" s="8" t="s">
        <v>134</v>
      </c>
    </row>
    <row r="203" spans="2:7" ht="12.75">
      <c r="B203" s="2" t="s">
        <v>472</v>
      </c>
      <c r="C203" s="2" t="s">
        <v>155</v>
      </c>
      <c r="D203" s="4">
        <v>0.030333333333333334</v>
      </c>
      <c r="E203" s="4">
        <v>7.233</v>
      </c>
      <c r="F203" s="5" t="s">
        <v>134</v>
      </c>
      <c r="G203" s="8" t="s">
        <v>134</v>
      </c>
    </row>
    <row r="204" spans="2:7" ht="12.75">
      <c r="B204" s="2" t="s">
        <v>473</v>
      </c>
      <c r="C204" s="2" t="s">
        <v>474</v>
      </c>
      <c r="D204" s="4">
        <v>0.57</v>
      </c>
      <c r="E204" s="4">
        <v>60.558</v>
      </c>
      <c r="F204" s="5" t="s">
        <v>135</v>
      </c>
      <c r="G204" s="8" t="s">
        <v>135</v>
      </c>
    </row>
    <row r="205" spans="2:7" ht="12.75">
      <c r="B205" s="2" t="s">
        <v>475</v>
      </c>
      <c r="C205" s="2" t="s">
        <v>476</v>
      </c>
      <c r="D205" s="4">
        <v>0</v>
      </c>
      <c r="E205" s="4">
        <v>0.008333333333333333</v>
      </c>
      <c r="F205" s="5" t="s">
        <v>134</v>
      </c>
      <c r="G205" s="8" t="s">
        <v>134</v>
      </c>
    </row>
    <row r="206" spans="2:7" ht="12.75">
      <c r="B206" s="2" t="s">
        <v>477</v>
      </c>
      <c r="C206" s="2" t="s">
        <v>478</v>
      </c>
      <c r="D206" s="4">
        <v>0.06533333333333334</v>
      </c>
      <c r="E206" s="4">
        <v>94.66466666666668</v>
      </c>
      <c r="F206" s="5" t="s">
        <v>135</v>
      </c>
      <c r="G206" s="8" t="s">
        <v>135</v>
      </c>
    </row>
    <row r="207" spans="2:7" ht="12.75">
      <c r="B207" s="2" t="s">
        <v>479</v>
      </c>
      <c r="C207" s="2" t="s">
        <v>480</v>
      </c>
      <c r="D207" s="4">
        <v>0</v>
      </c>
      <c r="E207" s="4">
        <v>1.9906666666666668</v>
      </c>
      <c r="F207" s="5" t="s">
        <v>133</v>
      </c>
      <c r="G207" s="8" t="s">
        <v>133</v>
      </c>
    </row>
    <row r="208" spans="2:7" ht="12.75">
      <c r="B208" s="2" t="s">
        <v>481</v>
      </c>
      <c r="C208" s="2" t="s">
        <v>212</v>
      </c>
      <c r="D208" s="4">
        <v>0.029</v>
      </c>
      <c r="E208" s="4">
        <v>6.526666666666666</v>
      </c>
      <c r="F208" s="5" t="s">
        <v>135</v>
      </c>
      <c r="G208" s="8" t="s">
        <v>135</v>
      </c>
    </row>
    <row r="209" spans="2:7" ht="12.75">
      <c r="B209" s="2" t="s">
        <v>482</v>
      </c>
      <c r="C209" s="2" t="s">
        <v>483</v>
      </c>
      <c r="D209" s="4">
        <v>402.05733333333336</v>
      </c>
      <c r="E209" s="4">
        <v>1039.1416666666667</v>
      </c>
      <c r="F209" s="5" t="s">
        <v>135</v>
      </c>
      <c r="G209" s="8" t="s">
        <v>135</v>
      </c>
    </row>
    <row r="210" spans="2:7" ht="12.75">
      <c r="B210" s="2" t="s">
        <v>484</v>
      </c>
      <c r="C210" s="2" t="s">
        <v>456</v>
      </c>
      <c r="D210" s="4">
        <v>13.076333333333332</v>
      </c>
      <c r="E210" s="4">
        <v>22.24766666666667</v>
      </c>
      <c r="F210" s="5" t="s">
        <v>135</v>
      </c>
      <c r="G210" s="8" t="s">
        <v>135</v>
      </c>
    </row>
    <row r="211" spans="2:7" ht="12.75">
      <c r="B211" s="2" t="s">
        <v>485</v>
      </c>
      <c r="C211" s="2" t="s">
        <v>458</v>
      </c>
      <c r="D211" s="4">
        <v>3.712</v>
      </c>
      <c r="E211" s="4">
        <v>3.2389999999999994</v>
      </c>
      <c r="F211" s="5" t="s">
        <v>135</v>
      </c>
      <c r="G211" s="8" t="s">
        <v>135</v>
      </c>
    </row>
    <row r="212" spans="2:7" ht="12.75">
      <c r="B212" s="2" t="s">
        <v>486</v>
      </c>
      <c r="C212" s="2" t="s">
        <v>212</v>
      </c>
      <c r="D212" s="4">
        <v>0</v>
      </c>
      <c r="E212" s="4">
        <v>0.8569999999999999</v>
      </c>
      <c r="F212" s="5" t="s">
        <v>135</v>
      </c>
      <c r="G212" s="8" t="s">
        <v>135</v>
      </c>
    </row>
    <row r="213" spans="2:7" ht="12.75">
      <c r="B213" s="2" t="s">
        <v>487</v>
      </c>
      <c r="C213" s="2" t="s">
        <v>476</v>
      </c>
      <c r="D213" s="4">
        <v>0</v>
      </c>
      <c r="E213" s="4">
        <v>0</v>
      </c>
      <c r="F213" s="5" t="s">
        <v>134</v>
      </c>
      <c r="G213" s="8" t="s">
        <v>134</v>
      </c>
    </row>
    <row r="214" spans="2:7" ht="12.75">
      <c r="B214" s="2" t="s">
        <v>488</v>
      </c>
      <c r="C214" s="2" t="s">
        <v>489</v>
      </c>
      <c r="D214" s="4">
        <v>30.211</v>
      </c>
      <c r="E214" s="4">
        <v>14.127666666666668</v>
      </c>
      <c r="F214" s="5" t="s">
        <v>135</v>
      </c>
      <c r="G214" s="8" t="s">
        <v>135</v>
      </c>
    </row>
    <row r="215" spans="2:7" ht="12.75">
      <c r="B215" s="2" t="s">
        <v>490</v>
      </c>
      <c r="C215" s="2" t="s">
        <v>463</v>
      </c>
      <c r="D215" s="4">
        <v>0</v>
      </c>
      <c r="E215" s="4">
        <v>0</v>
      </c>
      <c r="F215" s="5" t="s">
        <v>134</v>
      </c>
      <c r="G215" s="8" t="s">
        <v>134</v>
      </c>
    </row>
    <row r="216" spans="2:7" ht="12.75">
      <c r="B216" s="2" t="s">
        <v>491</v>
      </c>
      <c r="C216" s="2" t="s">
        <v>212</v>
      </c>
      <c r="D216" s="4">
        <v>4.829</v>
      </c>
      <c r="E216" s="4">
        <v>0.7280000000000001</v>
      </c>
      <c r="F216" s="5" t="s">
        <v>135</v>
      </c>
      <c r="G216" s="8" t="s">
        <v>135</v>
      </c>
    </row>
    <row r="217" spans="2:7" ht="12.75">
      <c r="B217" s="2" t="s">
        <v>492</v>
      </c>
      <c r="C217" s="2" t="s">
        <v>493</v>
      </c>
      <c r="D217" s="4">
        <v>11.769333333333334</v>
      </c>
      <c r="E217" s="4">
        <v>1.8926666666666667</v>
      </c>
      <c r="F217" s="5" t="s">
        <v>135</v>
      </c>
      <c r="G217" s="8" t="s">
        <v>135</v>
      </c>
    </row>
    <row r="218" spans="2:7" ht="12.75">
      <c r="B218" s="2" t="s">
        <v>494</v>
      </c>
      <c r="C218" s="2" t="s">
        <v>480</v>
      </c>
      <c r="D218" s="4">
        <v>0.9856666666666666</v>
      </c>
      <c r="E218" s="4">
        <v>117.77433333333333</v>
      </c>
      <c r="F218" s="5" t="s">
        <v>133</v>
      </c>
      <c r="G218" s="8" t="s">
        <v>133</v>
      </c>
    </row>
    <row r="219" spans="2:7" ht="12.75">
      <c r="B219" s="2" t="s">
        <v>495</v>
      </c>
      <c r="C219" s="2" t="s">
        <v>496</v>
      </c>
      <c r="D219" s="4">
        <v>0</v>
      </c>
      <c r="E219" s="4">
        <v>0.022000000000000002</v>
      </c>
      <c r="F219" s="5" t="s">
        <v>133</v>
      </c>
      <c r="G219" s="8" t="s">
        <v>133</v>
      </c>
    </row>
    <row r="220" spans="2:7" ht="12.75">
      <c r="B220" s="2" t="s">
        <v>497</v>
      </c>
      <c r="C220" s="2" t="s">
        <v>498</v>
      </c>
      <c r="D220" s="4">
        <v>0</v>
      </c>
      <c r="E220" s="4">
        <v>0.4323333333333334</v>
      </c>
      <c r="F220" s="5" t="s">
        <v>135</v>
      </c>
      <c r="G220" s="8" t="s">
        <v>135</v>
      </c>
    </row>
    <row r="221" spans="2:7" ht="12.75">
      <c r="B221" s="2" t="s">
        <v>499</v>
      </c>
      <c r="C221" s="2" t="s">
        <v>469</v>
      </c>
      <c r="D221" s="4">
        <v>0</v>
      </c>
      <c r="E221" s="4">
        <v>41.27066666666667</v>
      </c>
      <c r="F221" s="5" t="s">
        <v>134</v>
      </c>
      <c r="G221" s="8" t="s">
        <v>134</v>
      </c>
    </row>
    <row r="222" spans="2:7" ht="12.75">
      <c r="B222" s="2" t="s">
        <v>500</v>
      </c>
      <c r="C222" s="2" t="s">
        <v>155</v>
      </c>
      <c r="D222" s="4">
        <v>0.021333333333333333</v>
      </c>
      <c r="E222" s="4">
        <v>0.25</v>
      </c>
      <c r="F222" s="5" t="s">
        <v>134</v>
      </c>
      <c r="G222" s="8" t="s">
        <v>134</v>
      </c>
    </row>
    <row r="223" spans="2:7" ht="12.75">
      <c r="B223" s="2" t="s">
        <v>501</v>
      </c>
      <c r="C223" s="2" t="s">
        <v>502</v>
      </c>
      <c r="D223" s="4">
        <v>2.3526666666666665</v>
      </c>
      <c r="E223" s="4">
        <v>163.299</v>
      </c>
      <c r="F223" s="5" t="s">
        <v>135</v>
      </c>
      <c r="G223" s="8" t="s">
        <v>135</v>
      </c>
    </row>
    <row r="224" spans="2:7" ht="12.75">
      <c r="B224" s="2" t="s">
        <v>503</v>
      </c>
      <c r="C224" s="2" t="s">
        <v>504</v>
      </c>
      <c r="D224" s="4">
        <v>45.152666666666676</v>
      </c>
      <c r="E224" s="4">
        <v>65.25833333333334</v>
      </c>
      <c r="F224" s="5" t="s">
        <v>135</v>
      </c>
      <c r="G224" s="8" t="s">
        <v>135</v>
      </c>
    </row>
    <row r="225" spans="2:7" ht="12.75">
      <c r="B225" s="2" t="s">
        <v>505</v>
      </c>
      <c r="C225" s="2" t="s">
        <v>469</v>
      </c>
      <c r="D225" s="4">
        <v>0.387</v>
      </c>
      <c r="E225" s="4">
        <v>0.9086666666666666</v>
      </c>
      <c r="F225" s="5" t="s">
        <v>134</v>
      </c>
      <c r="G225" s="8" t="s">
        <v>134</v>
      </c>
    </row>
    <row r="226" spans="2:7" ht="12.75">
      <c r="B226" s="2" t="s">
        <v>506</v>
      </c>
      <c r="C226" s="2" t="s">
        <v>507</v>
      </c>
      <c r="D226" s="4">
        <v>0.07433333333333333</v>
      </c>
      <c r="E226" s="4">
        <v>0</v>
      </c>
      <c r="F226" s="5" t="s">
        <v>134</v>
      </c>
      <c r="G226" s="8" t="s">
        <v>134</v>
      </c>
    </row>
    <row r="227" spans="2:7" ht="12.75">
      <c r="B227" s="2" t="s">
        <v>508</v>
      </c>
      <c r="C227" s="2" t="s">
        <v>509</v>
      </c>
      <c r="D227" s="4">
        <v>0.049666666666666665</v>
      </c>
      <c r="E227" s="4">
        <v>0</v>
      </c>
      <c r="F227" s="5" t="s">
        <v>134</v>
      </c>
      <c r="G227" s="8" t="s">
        <v>134</v>
      </c>
    </row>
    <row r="228" spans="2:7" ht="12.75">
      <c r="B228" s="2" t="s">
        <v>510</v>
      </c>
      <c r="C228" s="2" t="s">
        <v>155</v>
      </c>
      <c r="D228" s="4">
        <v>1.5546666666666666</v>
      </c>
      <c r="E228" s="4">
        <v>1.49</v>
      </c>
      <c r="F228" s="5" t="s">
        <v>134</v>
      </c>
      <c r="G228" s="8" t="s">
        <v>134</v>
      </c>
    </row>
    <row r="229" spans="2:7" ht="12.75">
      <c r="B229" s="2" t="s">
        <v>511</v>
      </c>
      <c r="C229" s="2" t="s">
        <v>436</v>
      </c>
      <c r="D229" s="4">
        <v>6.175333333333334</v>
      </c>
      <c r="E229" s="4">
        <v>16.471666666666668</v>
      </c>
      <c r="F229" s="5" t="s">
        <v>135</v>
      </c>
      <c r="G229" s="8" t="s">
        <v>135</v>
      </c>
    </row>
    <row r="230" spans="2:7" ht="12.75">
      <c r="B230" s="2" t="s">
        <v>512</v>
      </c>
      <c r="C230" s="2" t="s">
        <v>212</v>
      </c>
      <c r="D230" s="4">
        <v>4.859666666666667</v>
      </c>
      <c r="E230" s="4">
        <v>31.640333333333334</v>
      </c>
      <c r="F230" s="5" t="s">
        <v>135</v>
      </c>
      <c r="G230" s="8" t="s">
        <v>135</v>
      </c>
    </row>
    <row r="231" spans="2:7" ht="12.75">
      <c r="B231" s="2" t="s">
        <v>513</v>
      </c>
      <c r="C231" s="2" t="s">
        <v>429</v>
      </c>
      <c r="D231" s="4">
        <v>72.63566666666667</v>
      </c>
      <c r="E231" s="4">
        <v>43.635333333333335</v>
      </c>
      <c r="F231" s="5" t="s">
        <v>136</v>
      </c>
      <c r="G231" s="8" t="s">
        <v>136</v>
      </c>
    </row>
    <row r="232" spans="2:7" ht="12.75">
      <c r="B232" s="2" t="s">
        <v>514</v>
      </c>
      <c r="C232" s="2" t="s">
        <v>155</v>
      </c>
      <c r="D232" s="4">
        <v>49.156000000000006</v>
      </c>
      <c r="E232" s="4">
        <v>1518.2793333333332</v>
      </c>
      <c r="F232" s="5" t="s">
        <v>135</v>
      </c>
      <c r="G232" s="8" t="s">
        <v>135</v>
      </c>
    </row>
    <row r="233" spans="2:7" ht="12.75">
      <c r="B233" s="2" t="s">
        <v>515</v>
      </c>
      <c r="C233" s="2" t="s">
        <v>429</v>
      </c>
      <c r="D233" s="4">
        <v>0.0003333333333333333</v>
      </c>
      <c r="E233" s="4">
        <v>0</v>
      </c>
      <c r="F233" s="5" t="s">
        <v>136</v>
      </c>
      <c r="G233" s="8" t="s">
        <v>136</v>
      </c>
    </row>
    <row r="234" spans="2:7" ht="12.75">
      <c r="B234" s="2" t="s">
        <v>516</v>
      </c>
      <c r="C234" s="2" t="s">
        <v>155</v>
      </c>
      <c r="D234" s="4">
        <v>13.144</v>
      </c>
      <c r="E234" s="4">
        <v>267.7436666666667</v>
      </c>
      <c r="F234" s="5" t="s">
        <v>135</v>
      </c>
      <c r="G234" s="8" t="s">
        <v>138</v>
      </c>
    </row>
    <row r="235" spans="2:7" ht="12.75">
      <c r="B235" s="2" t="s">
        <v>517</v>
      </c>
      <c r="C235" s="2" t="s">
        <v>429</v>
      </c>
      <c r="D235" s="4">
        <v>0.4036666666666667</v>
      </c>
      <c r="E235" s="4">
        <v>3.109</v>
      </c>
      <c r="F235" s="5" t="s">
        <v>136</v>
      </c>
      <c r="G235" s="8" t="s">
        <v>136</v>
      </c>
    </row>
    <row r="236" spans="2:7" ht="12.75">
      <c r="B236" s="2" t="s">
        <v>518</v>
      </c>
      <c r="C236" s="2" t="s">
        <v>155</v>
      </c>
      <c r="D236" s="4">
        <v>3.356333333333333</v>
      </c>
      <c r="E236" s="4">
        <v>9.197333333333333</v>
      </c>
      <c r="F236" s="5" t="s">
        <v>135</v>
      </c>
      <c r="G236" s="8" t="s">
        <v>135</v>
      </c>
    </row>
    <row r="237" spans="2:7" ht="12.75">
      <c r="B237" s="2" t="s">
        <v>519</v>
      </c>
      <c r="C237" s="2" t="s">
        <v>429</v>
      </c>
      <c r="D237" s="4">
        <v>0</v>
      </c>
      <c r="E237" s="4">
        <v>0</v>
      </c>
      <c r="F237" s="5" t="s">
        <v>136</v>
      </c>
      <c r="G237" s="8" t="s">
        <v>136</v>
      </c>
    </row>
    <row r="238" spans="2:7" ht="12.75">
      <c r="B238" s="2" t="s">
        <v>520</v>
      </c>
      <c r="C238" s="2" t="s">
        <v>155</v>
      </c>
      <c r="D238" s="4">
        <v>0</v>
      </c>
      <c r="E238" s="4">
        <v>1.868</v>
      </c>
      <c r="F238" s="5" t="s">
        <v>135</v>
      </c>
      <c r="G238" s="8" t="s">
        <v>135</v>
      </c>
    </row>
    <row r="239" spans="2:7" ht="12.75">
      <c r="B239" s="2" t="s">
        <v>521</v>
      </c>
      <c r="C239" s="2" t="s">
        <v>522</v>
      </c>
      <c r="D239" s="4">
        <v>0</v>
      </c>
      <c r="E239" s="4">
        <v>0</v>
      </c>
      <c r="F239" s="5" t="s">
        <v>136</v>
      </c>
      <c r="G239" s="8" t="s">
        <v>136</v>
      </c>
    </row>
    <row r="240" spans="2:7" ht="12.75">
      <c r="B240" s="2" t="s">
        <v>523</v>
      </c>
      <c r="C240" s="2" t="s">
        <v>155</v>
      </c>
      <c r="D240" s="4">
        <v>0.124</v>
      </c>
      <c r="E240" s="4">
        <v>75.56733333333334</v>
      </c>
      <c r="F240" s="5" t="s">
        <v>136</v>
      </c>
      <c r="G240" s="8" t="s">
        <v>136</v>
      </c>
    </row>
    <row r="241" spans="2:7" ht="12.75">
      <c r="B241" s="2" t="s">
        <v>524</v>
      </c>
      <c r="C241" s="2" t="s">
        <v>522</v>
      </c>
      <c r="D241" s="4">
        <v>0.019333333333333334</v>
      </c>
      <c r="E241" s="4">
        <v>32.721</v>
      </c>
      <c r="F241" s="5" t="s">
        <v>135</v>
      </c>
      <c r="G241" s="8" t="s">
        <v>135</v>
      </c>
    </row>
    <row r="242" spans="2:7" ht="12.75">
      <c r="B242" s="2" t="s">
        <v>525</v>
      </c>
      <c r="C242" s="2" t="s">
        <v>526</v>
      </c>
      <c r="D242" s="4">
        <v>0</v>
      </c>
      <c r="E242" s="4">
        <v>16.283</v>
      </c>
      <c r="F242" s="5" t="s">
        <v>135</v>
      </c>
      <c r="G242" s="8" t="s">
        <v>135</v>
      </c>
    </row>
    <row r="243" spans="2:7" ht="12.75">
      <c r="B243" s="2" t="s">
        <v>527</v>
      </c>
      <c r="C243" s="2" t="s">
        <v>155</v>
      </c>
      <c r="D243" s="4">
        <v>52.335</v>
      </c>
      <c r="E243" s="4">
        <v>1197.5773333333334</v>
      </c>
      <c r="F243" s="5" t="s">
        <v>135</v>
      </c>
      <c r="G243" s="8" t="s">
        <v>135</v>
      </c>
    </row>
    <row r="244" spans="2:7" ht="12.75">
      <c r="B244" s="2" t="s">
        <v>528</v>
      </c>
      <c r="C244" s="2" t="s">
        <v>429</v>
      </c>
      <c r="D244" s="4">
        <v>0.459</v>
      </c>
      <c r="E244" s="4">
        <v>1.071</v>
      </c>
      <c r="F244" s="5" t="s">
        <v>136</v>
      </c>
      <c r="G244" s="8" t="s">
        <v>136</v>
      </c>
    </row>
    <row r="245" spans="2:7" ht="12.75">
      <c r="B245" s="2" t="s">
        <v>529</v>
      </c>
      <c r="C245" s="2" t="s">
        <v>530</v>
      </c>
      <c r="D245" s="4">
        <v>0</v>
      </c>
      <c r="E245" s="4">
        <v>0</v>
      </c>
      <c r="F245" s="5" t="s">
        <v>135</v>
      </c>
      <c r="G245" s="8" t="s">
        <v>135</v>
      </c>
    </row>
    <row r="246" spans="2:7" ht="12.75">
      <c r="B246" s="2" t="s">
        <v>531</v>
      </c>
      <c r="C246" s="2" t="s">
        <v>532</v>
      </c>
      <c r="D246" s="4">
        <v>0</v>
      </c>
      <c r="E246" s="4">
        <v>10.090333333333334</v>
      </c>
      <c r="F246" s="5" t="s">
        <v>135</v>
      </c>
      <c r="G246" s="8" t="s">
        <v>135</v>
      </c>
    </row>
    <row r="247" spans="2:7" ht="12.75">
      <c r="B247" s="2" t="s">
        <v>533</v>
      </c>
      <c r="C247" s="2" t="s">
        <v>155</v>
      </c>
      <c r="D247" s="4">
        <v>18.573666666666668</v>
      </c>
      <c r="E247" s="4">
        <v>8.088666666666667</v>
      </c>
      <c r="F247" s="5" t="s">
        <v>135</v>
      </c>
      <c r="G247" s="8" t="s">
        <v>135</v>
      </c>
    </row>
    <row r="248" spans="2:7" ht="12.75">
      <c r="B248" s="2" t="s">
        <v>534</v>
      </c>
      <c r="C248" s="2" t="s">
        <v>429</v>
      </c>
      <c r="D248" s="4">
        <v>0</v>
      </c>
      <c r="E248" s="4">
        <v>0</v>
      </c>
      <c r="F248" s="5" t="s">
        <v>136</v>
      </c>
      <c r="G248" s="8" t="s">
        <v>136</v>
      </c>
    </row>
    <row r="249" spans="2:7" ht="12.75">
      <c r="B249" s="2" t="s">
        <v>535</v>
      </c>
      <c r="C249" s="2" t="s">
        <v>212</v>
      </c>
      <c r="D249" s="4">
        <v>33.56166666666667</v>
      </c>
      <c r="E249" s="4">
        <v>5269.161</v>
      </c>
      <c r="F249" s="5" t="s">
        <v>135</v>
      </c>
      <c r="G249" s="8" t="s">
        <v>135</v>
      </c>
    </row>
    <row r="250" spans="2:7" ht="12.75">
      <c r="B250" s="2" t="s">
        <v>536</v>
      </c>
      <c r="C250" s="2" t="s">
        <v>429</v>
      </c>
      <c r="D250" s="4">
        <v>0</v>
      </c>
      <c r="E250" s="4">
        <v>0.319</v>
      </c>
      <c r="F250" s="5" t="s">
        <v>136</v>
      </c>
      <c r="G250" s="8" t="s">
        <v>136</v>
      </c>
    </row>
    <row r="251" spans="2:7" ht="12.75">
      <c r="B251" s="2" t="s">
        <v>537</v>
      </c>
      <c r="C251" s="2" t="s">
        <v>212</v>
      </c>
      <c r="D251" s="4">
        <v>0.030333333333333334</v>
      </c>
      <c r="E251" s="4">
        <v>99.70066666666668</v>
      </c>
      <c r="F251" s="5" t="s">
        <v>135</v>
      </c>
      <c r="G251" s="8" t="s">
        <v>135</v>
      </c>
    </row>
    <row r="252" spans="2:7" ht="12.75">
      <c r="B252" s="2" t="s">
        <v>538</v>
      </c>
      <c r="C252" s="2" t="s">
        <v>429</v>
      </c>
      <c r="D252" s="4">
        <v>2.5556666666666668</v>
      </c>
      <c r="E252" s="4">
        <v>0</v>
      </c>
      <c r="F252" s="5" t="s">
        <v>136</v>
      </c>
      <c r="G252" s="8" t="s">
        <v>136</v>
      </c>
    </row>
    <row r="253" spans="2:7" ht="12.75">
      <c r="B253" s="2" t="s">
        <v>539</v>
      </c>
      <c r="C253" s="2" t="s">
        <v>212</v>
      </c>
      <c r="D253" s="4">
        <v>0.012000000000000002</v>
      </c>
      <c r="E253" s="4">
        <v>0.03866666666666667</v>
      </c>
      <c r="F253" s="5" t="s">
        <v>135</v>
      </c>
      <c r="G253" s="8" t="s">
        <v>135</v>
      </c>
    </row>
    <row r="254" spans="2:7" ht="12.75">
      <c r="B254" s="2" t="s">
        <v>540</v>
      </c>
      <c r="C254" s="2" t="s">
        <v>541</v>
      </c>
      <c r="D254" s="4">
        <v>0</v>
      </c>
      <c r="E254" s="4">
        <v>0.14866666666666667</v>
      </c>
      <c r="F254" s="5" t="s">
        <v>134</v>
      </c>
      <c r="G254" s="8" t="s">
        <v>134</v>
      </c>
    </row>
    <row r="255" spans="2:7" ht="12.75">
      <c r="B255" s="2" t="s">
        <v>542</v>
      </c>
      <c r="C255" s="2" t="s">
        <v>543</v>
      </c>
      <c r="D255" s="4">
        <v>0</v>
      </c>
      <c r="E255" s="4">
        <v>0</v>
      </c>
      <c r="F255" s="5" t="s">
        <v>134</v>
      </c>
      <c r="G255" s="8" t="s">
        <v>134</v>
      </c>
    </row>
    <row r="256" spans="2:7" ht="12.75">
      <c r="B256" s="2" t="s">
        <v>544</v>
      </c>
      <c r="C256" s="2" t="s">
        <v>545</v>
      </c>
      <c r="D256" s="4">
        <v>0</v>
      </c>
      <c r="E256" s="4">
        <v>0</v>
      </c>
      <c r="F256" s="5" t="s">
        <v>134</v>
      </c>
      <c r="G256" s="8" t="s">
        <v>134</v>
      </c>
    </row>
    <row r="257" spans="2:7" ht="12.75">
      <c r="B257" s="2" t="s">
        <v>546</v>
      </c>
      <c r="C257" s="2" t="s">
        <v>155</v>
      </c>
      <c r="D257" s="4">
        <v>0.04</v>
      </c>
      <c r="E257" s="4">
        <v>18.71</v>
      </c>
      <c r="F257" s="5" t="s">
        <v>134</v>
      </c>
      <c r="G257" s="8" t="s">
        <v>134</v>
      </c>
    </row>
    <row r="258" spans="2:7" ht="12.75">
      <c r="B258" s="2" t="s">
        <v>547</v>
      </c>
      <c r="C258" s="2" t="s">
        <v>353</v>
      </c>
      <c r="D258" s="4">
        <v>8.636999999999999</v>
      </c>
      <c r="E258" s="4">
        <v>63.772333333333336</v>
      </c>
      <c r="F258" s="5" t="s">
        <v>134</v>
      </c>
      <c r="G258" s="8" t="s">
        <v>134</v>
      </c>
    </row>
    <row r="259" spans="2:7" ht="12.75">
      <c r="B259" s="2" t="s">
        <v>548</v>
      </c>
      <c r="C259" s="2" t="s">
        <v>155</v>
      </c>
      <c r="D259" s="4">
        <v>0.657</v>
      </c>
      <c r="E259" s="4">
        <v>22.182000000000002</v>
      </c>
      <c r="F259" s="5" t="s">
        <v>134</v>
      </c>
      <c r="G259" s="8" t="s">
        <v>134</v>
      </c>
    </row>
    <row r="260" spans="2:7" ht="12.75">
      <c r="B260" s="2" t="s">
        <v>549</v>
      </c>
      <c r="C260" s="2" t="s">
        <v>550</v>
      </c>
      <c r="D260" s="4">
        <v>0</v>
      </c>
      <c r="E260" s="4">
        <v>0</v>
      </c>
      <c r="F260" s="5" t="s">
        <v>134</v>
      </c>
      <c r="G260" s="8" t="s">
        <v>134</v>
      </c>
    </row>
    <row r="261" spans="2:7" ht="12.75">
      <c r="B261" s="2" t="s">
        <v>551</v>
      </c>
      <c r="C261" s="2" t="s">
        <v>552</v>
      </c>
      <c r="D261" s="4">
        <v>0</v>
      </c>
      <c r="E261" s="4">
        <v>1.05</v>
      </c>
      <c r="F261" s="5" t="s">
        <v>134</v>
      </c>
      <c r="G261" s="8" t="s">
        <v>134</v>
      </c>
    </row>
    <row r="262" spans="2:7" ht="12.75">
      <c r="B262" s="2" t="s">
        <v>553</v>
      </c>
      <c r="C262" s="2" t="s">
        <v>550</v>
      </c>
      <c r="D262" s="4">
        <v>0.15</v>
      </c>
      <c r="E262" s="4">
        <v>0.005333333333333333</v>
      </c>
      <c r="F262" s="5" t="s">
        <v>134</v>
      </c>
      <c r="G262" s="8" t="s">
        <v>134</v>
      </c>
    </row>
    <row r="263" spans="2:7" ht="12.75">
      <c r="B263" s="2" t="s">
        <v>554</v>
      </c>
      <c r="C263" s="2" t="s">
        <v>552</v>
      </c>
      <c r="D263" s="4">
        <v>0.10433333333333333</v>
      </c>
      <c r="E263" s="4">
        <v>0</v>
      </c>
      <c r="F263" s="5" t="s">
        <v>134</v>
      </c>
      <c r="G263" s="8" t="s">
        <v>134</v>
      </c>
    </row>
    <row r="264" spans="2:7" ht="12.75">
      <c r="B264" s="2" t="s">
        <v>555</v>
      </c>
      <c r="C264" s="2" t="s">
        <v>550</v>
      </c>
      <c r="D264" s="4">
        <v>18.682666666666666</v>
      </c>
      <c r="E264" s="4">
        <v>3.77</v>
      </c>
      <c r="F264" s="5" t="s">
        <v>133</v>
      </c>
      <c r="G264" s="8" t="s">
        <v>136</v>
      </c>
    </row>
    <row r="265" spans="2:7" ht="12.75">
      <c r="B265" s="2" t="s">
        <v>556</v>
      </c>
      <c r="C265" s="2" t="s">
        <v>552</v>
      </c>
      <c r="D265" s="4">
        <v>13.759333333333332</v>
      </c>
      <c r="E265" s="4">
        <v>165.94333333333333</v>
      </c>
      <c r="F265" s="5" t="s">
        <v>133</v>
      </c>
      <c r="G265" s="8" t="s">
        <v>136</v>
      </c>
    </row>
    <row r="266" spans="2:7" ht="12.75">
      <c r="B266" s="2" t="s">
        <v>557</v>
      </c>
      <c r="C266" s="2" t="s">
        <v>550</v>
      </c>
      <c r="D266" s="4">
        <v>0.03</v>
      </c>
      <c r="E266" s="4">
        <v>0</v>
      </c>
      <c r="F266" s="5" t="s">
        <v>133</v>
      </c>
      <c r="G266" s="8" t="s">
        <v>133</v>
      </c>
    </row>
    <row r="267" spans="2:7" ht="12.75">
      <c r="B267" s="2" t="s">
        <v>558</v>
      </c>
      <c r="C267" s="2" t="s">
        <v>552</v>
      </c>
      <c r="D267" s="4">
        <v>0</v>
      </c>
      <c r="E267" s="4">
        <v>204.77300000000002</v>
      </c>
      <c r="F267" s="5" t="s">
        <v>133</v>
      </c>
      <c r="G267" s="8" t="s">
        <v>133</v>
      </c>
    </row>
    <row r="268" spans="2:7" ht="12.75">
      <c r="B268" s="2" t="s">
        <v>559</v>
      </c>
      <c r="C268" s="2" t="s">
        <v>550</v>
      </c>
      <c r="D268" s="4">
        <v>144.71666666666667</v>
      </c>
      <c r="E268" s="4">
        <v>240.506</v>
      </c>
      <c r="F268" s="5" t="s">
        <v>133</v>
      </c>
      <c r="G268" s="8" t="s">
        <v>136</v>
      </c>
    </row>
    <row r="269" spans="2:7" ht="12.75">
      <c r="B269" s="2" t="s">
        <v>560</v>
      </c>
      <c r="C269" s="2" t="s">
        <v>552</v>
      </c>
      <c r="D269" s="4">
        <v>577.189</v>
      </c>
      <c r="E269" s="4">
        <v>312.51</v>
      </c>
      <c r="F269" s="5" t="s">
        <v>133</v>
      </c>
      <c r="G269" s="8" t="s">
        <v>136</v>
      </c>
    </row>
    <row r="270" spans="2:7" ht="12.75">
      <c r="B270" s="2" t="s">
        <v>561</v>
      </c>
      <c r="C270" s="2" t="s">
        <v>562</v>
      </c>
      <c r="D270" s="4">
        <v>0.27</v>
      </c>
      <c r="E270" s="4">
        <v>0.03866666666666667</v>
      </c>
      <c r="F270" s="5" t="s">
        <v>133</v>
      </c>
      <c r="G270" s="8" t="s">
        <v>133</v>
      </c>
    </row>
    <row r="271" spans="2:7" ht="12.75">
      <c r="B271" s="2" t="s">
        <v>563</v>
      </c>
      <c r="C271" s="2" t="s">
        <v>564</v>
      </c>
      <c r="D271" s="4">
        <v>30.905</v>
      </c>
      <c r="E271" s="4">
        <v>0.226</v>
      </c>
      <c r="F271" s="5" t="s">
        <v>133</v>
      </c>
      <c r="G271" s="8" t="s">
        <v>136</v>
      </c>
    </row>
    <row r="272" spans="2:7" ht="12.75">
      <c r="B272" s="2" t="s">
        <v>565</v>
      </c>
      <c r="C272" s="2" t="s">
        <v>155</v>
      </c>
      <c r="D272" s="4">
        <v>1.3713333333333333</v>
      </c>
      <c r="E272" s="4">
        <v>1.0466666666666669</v>
      </c>
      <c r="F272" s="5" t="s">
        <v>133</v>
      </c>
      <c r="G272" s="8" t="s">
        <v>133</v>
      </c>
    </row>
    <row r="273" spans="2:7" ht="12.75">
      <c r="B273" s="2" t="s">
        <v>566</v>
      </c>
      <c r="C273" s="2" t="s">
        <v>567</v>
      </c>
      <c r="D273" s="4">
        <v>0</v>
      </c>
      <c r="E273" s="4">
        <v>0</v>
      </c>
      <c r="F273" s="5" t="s">
        <v>136</v>
      </c>
      <c r="G273" s="8" t="s">
        <v>136</v>
      </c>
    </row>
    <row r="274" spans="2:7" ht="12.75">
      <c r="B274" s="2" t="s">
        <v>568</v>
      </c>
      <c r="C274" s="2" t="s">
        <v>569</v>
      </c>
      <c r="D274" s="4">
        <v>0</v>
      </c>
      <c r="E274" s="4">
        <v>0</v>
      </c>
      <c r="F274" s="5" t="s">
        <v>136</v>
      </c>
      <c r="G274" s="8" t="s">
        <v>136</v>
      </c>
    </row>
    <row r="275" spans="2:7" ht="12.75">
      <c r="B275" s="2" t="s">
        <v>570</v>
      </c>
      <c r="C275" s="2" t="s">
        <v>155</v>
      </c>
      <c r="D275" s="4">
        <v>0.013666666666666667</v>
      </c>
      <c r="E275" s="4">
        <v>0</v>
      </c>
      <c r="F275" s="5" t="s">
        <v>136</v>
      </c>
      <c r="G275" s="8" t="s">
        <v>136</v>
      </c>
    </row>
    <row r="276" spans="2:7" ht="12.75">
      <c r="B276" s="2" t="s">
        <v>571</v>
      </c>
      <c r="C276" s="2" t="s">
        <v>353</v>
      </c>
      <c r="D276" s="4">
        <v>0</v>
      </c>
      <c r="E276" s="4">
        <v>0</v>
      </c>
      <c r="F276" s="5" t="s">
        <v>133</v>
      </c>
      <c r="G276" s="8" t="s">
        <v>133</v>
      </c>
    </row>
    <row r="277" spans="2:7" ht="12.75">
      <c r="B277" s="2" t="s">
        <v>572</v>
      </c>
      <c r="C277" s="2" t="s">
        <v>573</v>
      </c>
      <c r="D277" s="4">
        <v>7.842666666666667</v>
      </c>
      <c r="E277" s="4">
        <v>2.611666666666667</v>
      </c>
      <c r="F277" s="5" t="s">
        <v>136</v>
      </c>
      <c r="G277" s="8" t="s">
        <v>136</v>
      </c>
    </row>
    <row r="278" spans="2:7" ht="12.75">
      <c r="B278" s="2" t="s">
        <v>574</v>
      </c>
      <c r="C278" s="2" t="s">
        <v>575</v>
      </c>
      <c r="D278" s="4">
        <v>0.05666666666666667</v>
      </c>
      <c r="E278" s="4">
        <v>16.497333333333334</v>
      </c>
      <c r="F278" s="5" t="s">
        <v>134</v>
      </c>
      <c r="G278" s="8" t="s">
        <v>134</v>
      </c>
    </row>
    <row r="279" spans="2:7" ht="12.75">
      <c r="B279" s="2" t="s">
        <v>576</v>
      </c>
      <c r="C279" s="2" t="s">
        <v>577</v>
      </c>
      <c r="D279" s="4">
        <v>0.009666666666666667</v>
      </c>
      <c r="E279" s="4">
        <v>0</v>
      </c>
      <c r="F279" s="5" t="s">
        <v>134</v>
      </c>
      <c r="G279" s="8" t="s">
        <v>134</v>
      </c>
    </row>
    <row r="280" spans="2:7" ht="12.75">
      <c r="B280" s="2" t="s">
        <v>578</v>
      </c>
      <c r="C280" s="2" t="s">
        <v>579</v>
      </c>
      <c r="D280" s="4">
        <v>0</v>
      </c>
      <c r="E280" s="4">
        <v>13.99</v>
      </c>
      <c r="F280" s="5" t="s">
        <v>135</v>
      </c>
      <c r="G280" s="8" t="s">
        <v>135</v>
      </c>
    </row>
    <row r="281" spans="2:7" ht="12.75">
      <c r="B281" s="2" t="s">
        <v>580</v>
      </c>
      <c r="C281" s="2" t="s">
        <v>581</v>
      </c>
      <c r="D281" s="4">
        <v>0</v>
      </c>
      <c r="E281" s="4">
        <v>0</v>
      </c>
      <c r="F281" s="5" t="s">
        <v>134</v>
      </c>
      <c r="G281" s="8" t="s">
        <v>134</v>
      </c>
    </row>
    <row r="282" spans="2:7" ht="12.75">
      <c r="B282" s="2" t="s">
        <v>582</v>
      </c>
      <c r="C282" s="2" t="s">
        <v>583</v>
      </c>
      <c r="D282" s="4">
        <v>0</v>
      </c>
      <c r="E282" s="4">
        <v>80.50433333333332</v>
      </c>
      <c r="F282" s="5" t="s">
        <v>134</v>
      </c>
      <c r="G282" s="8" t="s">
        <v>134</v>
      </c>
    </row>
    <row r="283" spans="2:7" ht="12.75">
      <c r="B283" s="2" t="s">
        <v>584</v>
      </c>
      <c r="C283" s="2" t="s">
        <v>585</v>
      </c>
      <c r="D283" s="4">
        <v>71.53666666666668</v>
      </c>
      <c r="E283" s="4">
        <v>238.11366666666672</v>
      </c>
      <c r="F283" s="5" t="s">
        <v>135</v>
      </c>
      <c r="G283" s="8" t="s">
        <v>135</v>
      </c>
    </row>
    <row r="284" spans="2:7" ht="12.75">
      <c r="B284" s="2" t="s">
        <v>586</v>
      </c>
      <c r="C284" s="2" t="s">
        <v>587</v>
      </c>
      <c r="D284" s="4">
        <v>0</v>
      </c>
      <c r="E284" s="4">
        <v>141.345</v>
      </c>
      <c r="F284" s="5" t="s">
        <v>135</v>
      </c>
      <c r="G284" s="8" t="s">
        <v>135</v>
      </c>
    </row>
    <row r="285" spans="2:7" ht="12.75">
      <c r="B285" s="2" t="s">
        <v>588</v>
      </c>
      <c r="C285" s="2" t="s">
        <v>155</v>
      </c>
      <c r="D285" s="4">
        <v>0</v>
      </c>
      <c r="E285" s="4">
        <v>4.723</v>
      </c>
      <c r="F285" s="5" t="s">
        <v>135</v>
      </c>
      <c r="G285" s="8" t="s">
        <v>135</v>
      </c>
    </row>
    <row r="286" spans="2:7" ht="12.75">
      <c r="B286" s="2" t="s">
        <v>589</v>
      </c>
      <c r="C286" s="2" t="s">
        <v>590</v>
      </c>
      <c r="D286" s="4">
        <v>4.062</v>
      </c>
      <c r="E286" s="4">
        <v>12.661666666666667</v>
      </c>
      <c r="F286" s="5" t="s">
        <v>135</v>
      </c>
      <c r="G286" s="8" t="s">
        <v>135</v>
      </c>
    </row>
    <row r="287" spans="2:7" ht="12.75">
      <c r="B287" s="2" t="s">
        <v>591</v>
      </c>
      <c r="C287" s="2" t="s">
        <v>592</v>
      </c>
      <c r="D287" s="4">
        <v>0</v>
      </c>
      <c r="E287" s="4">
        <v>161.39233333333334</v>
      </c>
      <c r="F287" s="5" t="s">
        <v>135</v>
      </c>
      <c r="G287" s="8" t="s">
        <v>135</v>
      </c>
    </row>
    <row r="288" spans="2:7" ht="12.75">
      <c r="B288" s="2" t="s">
        <v>593</v>
      </c>
      <c r="C288" s="2" t="s">
        <v>594</v>
      </c>
      <c r="D288" s="4">
        <v>0</v>
      </c>
      <c r="E288" s="4">
        <v>0</v>
      </c>
      <c r="F288" s="5" t="s">
        <v>135</v>
      </c>
      <c r="G288" s="8" t="s">
        <v>135</v>
      </c>
    </row>
    <row r="289" spans="2:7" ht="12.75">
      <c r="B289" s="2" t="s">
        <v>595</v>
      </c>
      <c r="C289" s="2" t="s">
        <v>596</v>
      </c>
      <c r="D289" s="4">
        <v>0</v>
      </c>
      <c r="E289" s="4">
        <v>0</v>
      </c>
      <c r="F289" s="5" t="s">
        <v>135</v>
      </c>
      <c r="G289" s="8" t="s">
        <v>135</v>
      </c>
    </row>
    <row r="290" spans="2:7" ht="12.75">
      <c r="B290" s="2" t="s">
        <v>597</v>
      </c>
      <c r="C290" s="2" t="s">
        <v>155</v>
      </c>
      <c r="D290" s="4">
        <v>0</v>
      </c>
      <c r="E290" s="4">
        <v>0</v>
      </c>
      <c r="F290" s="5" t="s">
        <v>135</v>
      </c>
      <c r="G290" s="8" t="s">
        <v>135</v>
      </c>
    </row>
    <row r="291" spans="2:7" ht="12.75">
      <c r="B291" s="2" t="s">
        <v>598</v>
      </c>
      <c r="C291" s="2" t="s">
        <v>599</v>
      </c>
      <c r="D291" s="4">
        <v>2209.0273333333334</v>
      </c>
      <c r="E291" s="4">
        <v>7477.930666666667</v>
      </c>
      <c r="F291" s="5" t="s">
        <v>134</v>
      </c>
      <c r="G291" s="8" t="s">
        <v>133</v>
      </c>
    </row>
    <row r="292" spans="2:7" ht="12.75">
      <c r="B292" s="2" t="s">
        <v>600</v>
      </c>
      <c r="C292" s="2" t="s">
        <v>601</v>
      </c>
      <c r="D292" s="4">
        <v>89.33300000000001</v>
      </c>
      <c r="E292" s="4">
        <v>1279.9156666666668</v>
      </c>
      <c r="F292" s="5" t="s">
        <v>134</v>
      </c>
      <c r="G292" s="8" t="s">
        <v>133</v>
      </c>
    </row>
    <row r="293" spans="2:7" ht="12.75">
      <c r="B293" s="2" t="s">
        <v>602</v>
      </c>
      <c r="C293" s="2" t="s">
        <v>603</v>
      </c>
      <c r="D293" s="4">
        <v>0</v>
      </c>
      <c r="E293" s="4">
        <v>50.70400000000001</v>
      </c>
      <c r="F293" s="5" t="s">
        <v>135</v>
      </c>
      <c r="G293" s="8" t="s">
        <v>135</v>
      </c>
    </row>
    <row r="294" spans="2:7" ht="12.75">
      <c r="B294" s="2" t="s">
        <v>604</v>
      </c>
      <c r="C294" s="2" t="s">
        <v>155</v>
      </c>
      <c r="D294" s="4">
        <v>0.005</v>
      </c>
      <c r="E294" s="4">
        <v>96.04266666666668</v>
      </c>
      <c r="F294" s="5" t="s">
        <v>135</v>
      </c>
      <c r="G294" s="8" t="s">
        <v>135</v>
      </c>
    </row>
    <row r="295" spans="2:7" ht="12.75">
      <c r="B295" s="2" t="s">
        <v>605</v>
      </c>
      <c r="C295" s="2" t="s">
        <v>606</v>
      </c>
      <c r="D295" s="4">
        <v>0.007</v>
      </c>
      <c r="E295" s="4">
        <v>330.0183333333334</v>
      </c>
      <c r="F295" s="5" t="s">
        <v>135</v>
      </c>
      <c r="G295" s="8" t="s">
        <v>135</v>
      </c>
    </row>
    <row r="296" spans="2:7" ht="12.75">
      <c r="B296" s="2" t="s">
        <v>607</v>
      </c>
      <c r="C296" s="2" t="s">
        <v>608</v>
      </c>
      <c r="D296" s="4">
        <v>510.9886666666667</v>
      </c>
      <c r="E296" s="4">
        <v>18536.161333333333</v>
      </c>
      <c r="F296" s="5" t="s">
        <v>135</v>
      </c>
      <c r="G296" s="8" t="s">
        <v>135</v>
      </c>
    </row>
    <row r="297" spans="2:7" ht="12.75">
      <c r="B297" s="2" t="s">
        <v>609</v>
      </c>
      <c r="C297" s="2" t="s">
        <v>610</v>
      </c>
      <c r="D297" s="4">
        <v>125.935</v>
      </c>
      <c r="E297" s="4">
        <v>1951.13</v>
      </c>
      <c r="F297" s="5" t="s">
        <v>135</v>
      </c>
      <c r="G297" s="8" t="s">
        <v>135</v>
      </c>
    </row>
    <row r="298" spans="2:7" ht="12.75">
      <c r="B298" s="2" t="s">
        <v>611</v>
      </c>
      <c r="C298" s="2" t="s">
        <v>612</v>
      </c>
      <c r="D298" s="4">
        <v>0</v>
      </c>
      <c r="E298" s="4">
        <v>4.314666666666667</v>
      </c>
      <c r="F298" s="5" t="s">
        <v>134</v>
      </c>
      <c r="G298" s="8" t="s">
        <v>134</v>
      </c>
    </row>
    <row r="299" spans="2:7" ht="12.75">
      <c r="B299" s="2" t="s">
        <v>613</v>
      </c>
      <c r="C299" s="2" t="s">
        <v>614</v>
      </c>
      <c r="D299" s="4">
        <v>7.5040000000000004</v>
      </c>
      <c r="E299" s="4">
        <v>77.54233333333333</v>
      </c>
      <c r="F299" s="5" t="s">
        <v>135</v>
      </c>
      <c r="G299" s="8" t="s">
        <v>135</v>
      </c>
    </row>
    <row r="300" spans="2:7" ht="12.75">
      <c r="B300" s="2" t="s">
        <v>615</v>
      </c>
      <c r="C300" s="2" t="s">
        <v>616</v>
      </c>
      <c r="D300" s="4">
        <v>0.7766666666666668</v>
      </c>
      <c r="E300" s="4">
        <v>144.05066666666667</v>
      </c>
      <c r="F300" s="5" t="s">
        <v>133</v>
      </c>
      <c r="G300" s="8" t="s">
        <v>136</v>
      </c>
    </row>
    <row r="301" spans="2:7" ht="12.75">
      <c r="B301" s="2" t="s">
        <v>617</v>
      </c>
      <c r="C301" s="2" t="s">
        <v>618</v>
      </c>
      <c r="D301" s="4">
        <v>322.91633333333334</v>
      </c>
      <c r="E301" s="4">
        <v>940.2493333333333</v>
      </c>
      <c r="F301" s="5" t="s">
        <v>135</v>
      </c>
      <c r="G301" s="8" t="s">
        <v>135</v>
      </c>
    </row>
    <row r="302" spans="2:7" ht="12.75">
      <c r="B302" s="2" t="s">
        <v>619</v>
      </c>
      <c r="C302" s="2" t="s">
        <v>620</v>
      </c>
      <c r="D302" s="4">
        <v>120.10933333333334</v>
      </c>
      <c r="E302" s="4">
        <v>136.48300000000003</v>
      </c>
      <c r="F302" s="5" t="s">
        <v>134</v>
      </c>
      <c r="G302" s="8" t="s">
        <v>134</v>
      </c>
    </row>
    <row r="303" spans="2:7" ht="12.75">
      <c r="B303" s="2" t="s">
        <v>621</v>
      </c>
      <c r="C303" s="2" t="s">
        <v>622</v>
      </c>
      <c r="D303" s="4">
        <v>0.125</v>
      </c>
      <c r="E303" s="4">
        <v>0</v>
      </c>
      <c r="F303" s="5" t="s">
        <v>135</v>
      </c>
      <c r="G303" s="8" t="s">
        <v>135</v>
      </c>
    </row>
    <row r="304" spans="2:7" ht="12.75">
      <c r="B304" s="2" t="s">
        <v>623</v>
      </c>
      <c r="C304" s="2" t="s">
        <v>624</v>
      </c>
      <c r="D304" s="4">
        <v>0.058</v>
      </c>
      <c r="E304" s="4">
        <v>10.253</v>
      </c>
      <c r="F304" s="5" t="s">
        <v>135</v>
      </c>
      <c r="G304" s="8" t="s">
        <v>135</v>
      </c>
    </row>
    <row r="305" spans="2:7" ht="12.75">
      <c r="B305" s="2" t="s">
        <v>625</v>
      </c>
      <c r="C305" s="2" t="s">
        <v>626</v>
      </c>
      <c r="D305" s="4">
        <v>0</v>
      </c>
      <c r="E305" s="4">
        <v>0</v>
      </c>
      <c r="F305" s="5" t="s">
        <v>133</v>
      </c>
      <c r="G305" s="8" t="s">
        <v>133</v>
      </c>
    </row>
    <row r="306" spans="2:7" ht="12.75">
      <c r="B306" s="2" t="s">
        <v>627</v>
      </c>
      <c r="C306" s="2" t="s">
        <v>628</v>
      </c>
      <c r="D306" s="4">
        <v>0.16933333333333334</v>
      </c>
      <c r="E306" s="4">
        <v>0</v>
      </c>
      <c r="F306" s="5" t="s">
        <v>133</v>
      </c>
      <c r="G306" s="8" t="s">
        <v>133</v>
      </c>
    </row>
    <row r="307" spans="2:7" ht="12.75">
      <c r="B307" s="2" t="s">
        <v>629</v>
      </c>
      <c r="C307" s="2" t="s">
        <v>630</v>
      </c>
      <c r="D307" s="4">
        <v>36.893</v>
      </c>
      <c r="E307" s="4">
        <v>180.98800000000003</v>
      </c>
      <c r="F307" s="5" t="s">
        <v>133</v>
      </c>
      <c r="G307" s="8" t="s">
        <v>133</v>
      </c>
    </row>
    <row r="308" spans="2:7" ht="12.75">
      <c r="B308" s="2" t="s">
        <v>631</v>
      </c>
      <c r="C308" s="2" t="s">
        <v>632</v>
      </c>
      <c r="D308" s="4">
        <v>0</v>
      </c>
      <c r="E308" s="4">
        <v>0</v>
      </c>
      <c r="F308" s="5" t="s">
        <v>133</v>
      </c>
      <c r="G308" s="8" t="s">
        <v>133</v>
      </c>
    </row>
    <row r="309" spans="2:7" ht="12.75">
      <c r="B309" s="2" t="s">
        <v>633</v>
      </c>
      <c r="C309" s="2" t="s">
        <v>634</v>
      </c>
      <c r="D309" s="4">
        <v>0</v>
      </c>
      <c r="E309" s="4">
        <v>212.67133333333334</v>
      </c>
      <c r="F309" s="5" t="s">
        <v>133</v>
      </c>
      <c r="G309" s="8" t="s">
        <v>133</v>
      </c>
    </row>
    <row r="310" spans="2:7" ht="12.75">
      <c r="B310" s="2" t="s">
        <v>635</v>
      </c>
      <c r="C310" s="2" t="s">
        <v>636</v>
      </c>
      <c r="D310" s="4">
        <v>0</v>
      </c>
      <c r="E310" s="4">
        <v>0.08266666666666667</v>
      </c>
      <c r="F310" s="5" t="s">
        <v>133</v>
      </c>
      <c r="G310" s="8" t="s">
        <v>133</v>
      </c>
    </row>
    <row r="311" spans="2:7" ht="12.75">
      <c r="B311" s="2" t="s">
        <v>637</v>
      </c>
      <c r="C311" s="2" t="s">
        <v>638</v>
      </c>
      <c r="D311" s="4">
        <v>0</v>
      </c>
      <c r="E311" s="4">
        <v>456.3896666666667</v>
      </c>
      <c r="F311" s="5" t="s">
        <v>133</v>
      </c>
      <c r="G311" s="8" t="s">
        <v>133</v>
      </c>
    </row>
    <row r="312" spans="2:7" ht="12.75">
      <c r="B312" s="2" t="s">
        <v>639</v>
      </c>
      <c r="C312" s="2" t="s">
        <v>640</v>
      </c>
      <c r="D312" s="4">
        <v>0</v>
      </c>
      <c r="E312" s="4">
        <v>0</v>
      </c>
      <c r="F312" s="5" t="s">
        <v>133</v>
      </c>
      <c r="G312" s="8" t="s">
        <v>133</v>
      </c>
    </row>
    <row r="313" spans="2:7" ht="12.75">
      <c r="B313" s="2" t="s">
        <v>641</v>
      </c>
      <c r="C313" s="2" t="s">
        <v>642</v>
      </c>
      <c r="D313" s="4">
        <v>0</v>
      </c>
      <c r="E313" s="4">
        <v>0.666</v>
      </c>
      <c r="F313" s="5" t="s">
        <v>133</v>
      </c>
      <c r="G313" s="8" t="s">
        <v>133</v>
      </c>
    </row>
    <row r="314" spans="2:7" ht="12.75">
      <c r="B314" s="2" t="s">
        <v>643</v>
      </c>
      <c r="C314" s="2" t="s">
        <v>155</v>
      </c>
      <c r="D314" s="4">
        <v>0.8039999999999999</v>
      </c>
      <c r="E314" s="4">
        <v>3.869666666666667</v>
      </c>
      <c r="F314" s="5" t="s">
        <v>134</v>
      </c>
      <c r="G314" s="8" t="s">
        <v>134</v>
      </c>
    </row>
    <row r="315" spans="2:7" ht="12.75">
      <c r="B315" s="2" t="s">
        <v>644</v>
      </c>
      <c r="C315" s="2" t="s">
        <v>645</v>
      </c>
      <c r="D315" s="4">
        <v>0</v>
      </c>
      <c r="E315" s="4">
        <v>0</v>
      </c>
      <c r="F315" s="5" t="s">
        <v>135</v>
      </c>
      <c r="G315" s="8" t="s">
        <v>135</v>
      </c>
    </row>
    <row r="316" spans="2:7" ht="12.75">
      <c r="B316" s="2" t="s">
        <v>646</v>
      </c>
      <c r="C316" s="2" t="s">
        <v>212</v>
      </c>
      <c r="D316" s="4">
        <v>0</v>
      </c>
      <c r="E316" s="4">
        <v>0</v>
      </c>
      <c r="F316" s="5" t="s">
        <v>135</v>
      </c>
      <c r="G316" s="8" t="s">
        <v>135</v>
      </c>
    </row>
    <row r="317" spans="2:7" ht="12.75">
      <c r="B317" s="2" t="s">
        <v>647</v>
      </c>
      <c r="C317" s="2" t="s">
        <v>648</v>
      </c>
      <c r="D317" s="4">
        <v>0.07566666666666667</v>
      </c>
      <c r="E317" s="4">
        <v>19.867</v>
      </c>
      <c r="F317" s="5" t="s">
        <v>135</v>
      </c>
      <c r="G317" s="8" t="s">
        <v>135</v>
      </c>
    </row>
    <row r="318" spans="2:7" ht="12.75">
      <c r="B318" s="2" t="s">
        <v>649</v>
      </c>
      <c r="C318" s="2" t="s">
        <v>645</v>
      </c>
      <c r="D318" s="4">
        <v>0.05466666666666667</v>
      </c>
      <c r="E318" s="4">
        <v>4.842666666666667</v>
      </c>
      <c r="F318" s="5" t="s">
        <v>134</v>
      </c>
      <c r="G318" s="8" t="s">
        <v>134</v>
      </c>
    </row>
    <row r="319" spans="2:7" ht="12.75">
      <c r="B319" s="2" t="s">
        <v>650</v>
      </c>
      <c r="C319" s="2" t="s">
        <v>155</v>
      </c>
      <c r="D319" s="4">
        <v>0.0003333333333333333</v>
      </c>
      <c r="E319" s="4">
        <v>0.006000000000000001</v>
      </c>
      <c r="F319" s="5" t="s">
        <v>134</v>
      </c>
      <c r="G319" s="8" t="s">
        <v>134</v>
      </c>
    </row>
    <row r="320" spans="2:7" ht="12.75">
      <c r="B320" s="2" t="s">
        <v>651</v>
      </c>
      <c r="C320" s="2" t="s">
        <v>616</v>
      </c>
      <c r="D320" s="4">
        <v>21.781333333333336</v>
      </c>
      <c r="E320" s="4">
        <v>0.08866666666666667</v>
      </c>
      <c r="F320" s="5" t="s">
        <v>133</v>
      </c>
      <c r="G320" s="8" t="s">
        <v>133</v>
      </c>
    </row>
    <row r="321" spans="2:7" ht="12.75">
      <c r="B321" s="2" t="s">
        <v>652</v>
      </c>
      <c r="C321" s="2" t="s">
        <v>618</v>
      </c>
      <c r="D321" s="4">
        <v>0</v>
      </c>
      <c r="E321" s="4">
        <v>6.442333333333334</v>
      </c>
      <c r="F321" s="5" t="s">
        <v>135</v>
      </c>
      <c r="G321" s="8" t="s">
        <v>135</v>
      </c>
    </row>
    <row r="322" spans="2:7" ht="12.75">
      <c r="B322" s="2" t="s">
        <v>653</v>
      </c>
      <c r="C322" s="2" t="s">
        <v>155</v>
      </c>
      <c r="D322" s="4">
        <v>3.1370000000000005</v>
      </c>
      <c r="E322" s="4">
        <v>0.03133333333333333</v>
      </c>
      <c r="F322" s="5" t="s">
        <v>135</v>
      </c>
      <c r="G322" s="8" t="s">
        <v>135</v>
      </c>
    </row>
    <row r="323" spans="2:7" ht="12.75">
      <c r="B323" s="2" t="s">
        <v>654</v>
      </c>
      <c r="C323" s="2" t="s">
        <v>614</v>
      </c>
      <c r="D323" s="4">
        <v>4.850333333333334</v>
      </c>
      <c r="E323" s="4">
        <v>0.07100000000000001</v>
      </c>
      <c r="F323" s="5" t="s">
        <v>135</v>
      </c>
      <c r="G323" s="8" t="s">
        <v>135</v>
      </c>
    </row>
    <row r="324" spans="2:7" ht="12.75">
      <c r="B324" s="2" t="s">
        <v>655</v>
      </c>
      <c r="C324" s="2" t="s">
        <v>656</v>
      </c>
      <c r="D324" s="4">
        <v>122.56433333333335</v>
      </c>
      <c r="E324" s="4">
        <v>366.95233333333334</v>
      </c>
      <c r="F324" s="5" t="s">
        <v>134</v>
      </c>
      <c r="G324" s="8" t="s">
        <v>133</v>
      </c>
    </row>
    <row r="325" spans="2:7" ht="12.75">
      <c r="B325" s="2" t="s">
        <v>657</v>
      </c>
      <c r="C325" s="2" t="s">
        <v>608</v>
      </c>
      <c r="D325" s="4">
        <v>2.815</v>
      </c>
      <c r="E325" s="4">
        <v>0</v>
      </c>
      <c r="F325" s="5" t="s">
        <v>135</v>
      </c>
      <c r="G325" s="8" t="s">
        <v>135</v>
      </c>
    </row>
    <row r="326" spans="2:7" ht="12.75">
      <c r="B326" s="2" t="s">
        <v>658</v>
      </c>
      <c r="C326" s="2" t="s">
        <v>659</v>
      </c>
      <c r="D326" s="4">
        <v>6.389666666666667</v>
      </c>
      <c r="E326" s="4">
        <v>12.076</v>
      </c>
      <c r="F326" s="5" t="s">
        <v>135</v>
      </c>
      <c r="G326" s="8" t="s">
        <v>135</v>
      </c>
    </row>
    <row r="327" spans="2:7" ht="12.75">
      <c r="B327" s="2" t="s">
        <v>660</v>
      </c>
      <c r="C327" s="2" t="s">
        <v>661</v>
      </c>
      <c r="D327" s="4">
        <v>5.240666666666667</v>
      </c>
      <c r="E327" s="4">
        <v>3.670666666666667</v>
      </c>
      <c r="F327" s="5" t="s">
        <v>135</v>
      </c>
      <c r="G327" s="8" t="s">
        <v>135</v>
      </c>
    </row>
    <row r="328" spans="2:7" ht="12.75">
      <c r="B328" s="2" t="s">
        <v>662</v>
      </c>
      <c r="C328" s="2" t="s">
        <v>663</v>
      </c>
      <c r="D328" s="4">
        <v>0</v>
      </c>
      <c r="E328" s="4">
        <v>0</v>
      </c>
      <c r="F328" s="5" t="s">
        <v>134</v>
      </c>
      <c r="G328" s="8" t="s">
        <v>134</v>
      </c>
    </row>
    <row r="329" spans="2:7" ht="12.75">
      <c r="B329" s="2" t="s">
        <v>664</v>
      </c>
      <c r="C329" s="2" t="s">
        <v>212</v>
      </c>
      <c r="D329" s="4">
        <v>0.0013333333333333333</v>
      </c>
      <c r="E329" s="4">
        <v>0</v>
      </c>
      <c r="F329" s="5" t="s">
        <v>134</v>
      </c>
      <c r="G329" s="8" t="s">
        <v>134</v>
      </c>
    </row>
    <row r="330" spans="2:7" ht="12.75">
      <c r="B330" s="2" t="s">
        <v>665</v>
      </c>
      <c r="C330" s="2" t="s">
        <v>666</v>
      </c>
      <c r="D330" s="4">
        <v>0.48400000000000004</v>
      </c>
      <c r="E330" s="4">
        <v>102.99566666666665</v>
      </c>
      <c r="F330" s="5" t="s">
        <v>134</v>
      </c>
      <c r="G330" s="8" t="s">
        <v>134</v>
      </c>
    </row>
    <row r="331" spans="2:7" ht="12.75">
      <c r="B331" s="2" t="s">
        <v>667</v>
      </c>
      <c r="C331" s="2" t="s">
        <v>668</v>
      </c>
      <c r="D331" s="4">
        <v>0.058</v>
      </c>
      <c r="E331" s="4">
        <v>0.006333333333333333</v>
      </c>
      <c r="F331" s="5" t="s">
        <v>134</v>
      </c>
      <c r="G331" s="8" t="s">
        <v>134</v>
      </c>
    </row>
    <row r="332" spans="2:7" ht="12.75">
      <c r="B332" s="2" t="s">
        <v>669</v>
      </c>
      <c r="C332" s="2" t="s">
        <v>670</v>
      </c>
      <c r="D332" s="4">
        <v>0</v>
      </c>
      <c r="E332" s="4">
        <v>0</v>
      </c>
      <c r="F332" s="5" t="s">
        <v>134</v>
      </c>
      <c r="G332" s="8" t="s">
        <v>134</v>
      </c>
    </row>
    <row r="333" spans="2:7" ht="12.75">
      <c r="B333" s="2" t="s">
        <v>671</v>
      </c>
      <c r="C333" s="2" t="s">
        <v>672</v>
      </c>
      <c r="D333" s="4">
        <v>0.05533333333333334</v>
      </c>
      <c r="E333" s="4">
        <v>60.73266666666668</v>
      </c>
      <c r="F333" s="5" t="s">
        <v>134</v>
      </c>
      <c r="G333" s="8" t="s">
        <v>134</v>
      </c>
    </row>
    <row r="334" spans="2:7" ht="12.75">
      <c r="B334" s="2" t="s">
        <v>673</v>
      </c>
      <c r="C334" s="2" t="s">
        <v>668</v>
      </c>
      <c r="D334" s="4">
        <v>1.5523333333333333</v>
      </c>
      <c r="E334" s="4">
        <v>1.781</v>
      </c>
      <c r="F334" s="5" t="s">
        <v>134</v>
      </c>
      <c r="G334" s="8" t="s">
        <v>134</v>
      </c>
    </row>
    <row r="335" spans="2:7" ht="12.75">
      <c r="B335" s="2" t="s">
        <v>674</v>
      </c>
      <c r="C335" s="2" t="s">
        <v>155</v>
      </c>
      <c r="D335" s="4">
        <v>0.107</v>
      </c>
      <c r="E335" s="4">
        <v>0.156</v>
      </c>
      <c r="F335" s="5" t="s">
        <v>134</v>
      </c>
      <c r="G335" s="8" t="s">
        <v>134</v>
      </c>
    </row>
    <row r="336" spans="2:7" ht="12.75">
      <c r="B336" s="2" t="s">
        <v>675</v>
      </c>
      <c r="C336" s="2" t="s">
        <v>676</v>
      </c>
      <c r="D336" s="4">
        <v>2.162666666666667</v>
      </c>
      <c r="E336" s="4">
        <v>3.1780000000000004</v>
      </c>
      <c r="F336" s="5" t="s">
        <v>134</v>
      </c>
      <c r="G336" s="8" t="s">
        <v>134</v>
      </c>
    </row>
    <row r="337" spans="2:7" ht="12.75">
      <c r="B337" s="2" t="s">
        <v>677</v>
      </c>
      <c r="C337" s="2" t="s">
        <v>678</v>
      </c>
      <c r="D337" s="4">
        <v>4.678666666666667</v>
      </c>
      <c r="E337" s="4">
        <v>2.8410000000000006</v>
      </c>
      <c r="F337" s="5" t="s">
        <v>134</v>
      </c>
      <c r="G337" s="8" t="s">
        <v>134</v>
      </c>
    </row>
    <row r="338" spans="2:7" ht="12.75">
      <c r="B338" s="2" t="s">
        <v>679</v>
      </c>
      <c r="C338" s="2" t="s">
        <v>680</v>
      </c>
      <c r="D338" s="4">
        <v>4.171666666666667</v>
      </c>
      <c r="E338" s="4">
        <v>30.987</v>
      </c>
      <c r="F338" s="5" t="s">
        <v>134</v>
      </c>
      <c r="G338" s="8" t="s">
        <v>134</v>
      </c>
    </row>
    <row r="339" spans="2:7" ht="12.75">
      <c r="B339" s="2" t="s">
        <v>681</v>
      </c>
      <c r="C339" s="2" t="s">
        <v>682</v>
      </c>
      <c r="D339" s="4">
        <v>1.1186666666666667</v>
      </c>
      <c r="E339" s="4">
        <v>5.423333333333333</v>
      </c>
      <c r="F339" s="5" t="s">
        <v>134</v>
      </c>
      <c r="G339" s="8" t="s">
        <v>134</v>
      </c>
    </row>
    <row r="340" spans="2:7" ht="12.75">
      <c r="B340" s="2" t="s">
        <v>683</v>
      </c>
      <c r="C340" s="2" t="s">
        <v>684</v>
      </c>
      <c r="D340" s="4">
        <v>0.073</v>
      </c>
      <c r="E340" s="4">
        <v>16.925</v>
      </c>
      <c r="F340" s="5" t="s">
        <v>133</v>
      </c>
      <c r="G340" s="8" t="s">
        <v>133</v>
      </c>
    </row>
    <row r="341" spans="2:7" ht="12.75">
      <c r="B341" s="2" t="s">
        <v>685</v>
      </c>
      <c r="C341" s="2" t="s">
        <v>686</v>
      </c>
      <c r="D341" s="4">
        <v>0.012000000000000002</v>
      </c>
      <c r="E341" s="4">
        <v>174.8316666666667</v>
      </c>
      <c r="F341" s="5" t="s">
        <v>134</v>
      </c>
      <c r="G341" s="8" t="s">
        <v>134</v>
      </c>
    </row>
    <row r="342" spans="2:7" ht="12.75">
      <c r="B342" s="2" t="s">
        <v>687</v>
      </c>
      <c r="C342" s="2" t="s">
        <v>688</v>
      </c>
      <c r="D342" s="4">
        <v>3.7430000000000003</v>
      </c>
      <c r="E342" s="4">
        <v>14.922666666666666</v>
      </c>
      <c r="F342" s="5" t="s">
        <v>134</v>
      </c>
      <c r="G342" s="8" t="s">
        <v>134</v>
      </c>
    </row>
    <row r="343" spans="2:7" ht="12.75">
      <c r="B343" s="2" t="s">
        <v>689</v>
      </c>
      <c r="C343" s="2" t="s">
        <v>690</v>
      </c>
      <c r="D343" s="4">
        <v>4.2026666666666666</v>
      </c>
      <c r="E343" s="4">
        <v>20.799333333333333</v>
      </c>
      <c r="F343" s="5" t="s">
        <v>134</v>
      </c>
      <c r="G343" s="8" t="s">
        <v>134</v>
      </c>
    </row>
    <row r="344" spans="2:7" ht="12.75">
      <c r="B344" s="2" t="s">
        <v>691</v>
      </c>
      <c r="C344" s="2" t="s">
        <v>692</v>
      </c>
      <c r="D344" s="4">
        <v>0</v>
      </c>
      <c r="E344" s="4">
        <v>0.219</v>
      </c>
      <c r="F344" s="5" t="s">
        <v>134</v>
      </c>
      <c r="G344" s="8" t="s">
        <v>134</v>
      </c>
    </row>
    <row r="345" spans="2:7" ht="12.75">
      <c r="B345" s="2" t="s">
        <v>693</v>
      </c>
      <c r="C345" s="2" t="s">
        <v>686</v>
      </c>
      <c r="D345" s="4">
        <v>0.019</v>
      </c>
      <c r="E345" s="4">
        <v>1583.497</v>
      </c>
      <c r="F345" s="5" t="s">
        <v>134</v>
      </c>
      <c r="G345" s="8" t="s">
        <v>134</v>
      </c>
    </row>
    <row r="346" spans="2:7" ht="12.75">
      <c r="B346" s="2" t="s">
        <v>694</v>
      </c>
      <c r="C346" s="2" t="s">
        <v>695</v>
      </c>
      <c r="D346" s="4">
        <v>3.3043333333333336</v>
      </c>
      <c r="E346" s="4">
        <v>5.4959999999999996</v>
      </c>
      <c r="F346" s="5" t="s">
        <v>134</v>
      </c>
      <c r="G346" s="8" t="s">
        <v>134</v>
      </c>
    </row>
    <row r="347" spans="2:7" ht="12.75">
      <c r="B347" s="2" t="s">
        <v>696</v>
      </c>
      <c r="C347" s="2" t="s">
        <v>697</v>
      </c>
      <c r="D347" s="4">
        <v>0</v>
      </c>
      <c r="E347" s="4">
        <v>214.53633333333335</v>
      </c>
      <c r="F347" s="5" t="s">
        <v>134</v>
      </c>
      <c r="G347" s="8" t="s">
        <v>134</v>
      </c>
    </row>
    <row r="348" spans="2:7" ht="12.75">
      <c r="B348" s="2" t="s">
        <v>698</v>
      </c>
      <c r="C348" s="2" t="s">
        <v>699</v>
      </c>
      <c r="D348" s="4">
        <v>0.009333333333333334</v>
      </c>
      <c r="E348" s="4">
        <v>25.763333333333335</v>
      </c>
      <c r="F348" s="5" t="s">
        <v>134</v>
      </c>
      <c r="G348" s="8" t="s">
        <v>134</v>
      </c>
    </row>
    <row r="349" spans="2:7" ht="12.75">
      <c r="B349" s="2" t="s">
        <v>700</v>
      </c>
      <c r="C349" s="2" t="s">
        <v>701</v>
      </c>
      <c r="D349" s="4">
        <v>0.016333333333333335</v>
      </c>
      <c r="E349" s="4">
        <v>0</v>
      </c>
      <c r="F349" s="5" t="s">
        <v>134</v>
      </c>
      <c r="G349" s="8" t="s">
        <v>134</v>
      </c>
    </row>
    <row r="350" spans="2:7" ht="12.75">
      <c r="B350" s="2" t="s">
        <v>702</v>
      </c>
      <c r="C350" s="2" t="s">
        <v>703</v>
      </c>
      <c r="D350" s="4">
        <v>0</v>
      </c>
      <c r="E350" s="4">
        <v>0.3833333333333333</v>
      </c>
      <c r="F350" s="5" t="s">
        <v>134</v>
      </c>
      <c r="G350" s="8" t="s">
        <v>134</v>
      </c>
    </row>
    <row r="351" spans="2:7" ht="12.75">
      <c r="B351" s="2" t="s">
        <v>704</v>
      </c>
      <c r="C351" s="2" t="s">
        <v>705</v>
      </c>
      <c r="D351" s="4">
        <v>0</v>
      </c>
      <c r="E351" s="4">
        <v>409.4916666666666</v>
      </c>
      <c r="F351" s="5" t="s">
        <v>134</v>
      </c>
      <c r="G351" s="8" t="s">
        <v>134</v>
      </c>
    </row>
    <row r="352" spans="2:7" ht="12.75">
      <c r="B352" s="2" t="s">
        <v>706</v>
      </c>
      <c r="C352" s="2" t="s">
        <v>707</v>
      </c>
      <c r="D352" s="4">
        <v>13.838333333333333</v>
      </c>
      <c r="E352" s="4">
        <v>2.7413333333333334</v>
      </c>
      <c r="F352" s="5" t="s">
        <v>134</v>
      </c>
      <c r="G352" s="8" t="s">
        <v>134</v>
      </c>
    </row>
    <row r="353" spans="2:7" ht="12.75">
      <c r="B353" s="2" t="s">
        <v>708</v>
      </c>
      <c r="C353" s="2" t="s">
        <v>709</v>
      </c>
      <c r="D353" s="4">
        <v>1.207</v>
      </c>
      <c r="E353" s="4">
        <v>1702.810666666667</v>
      </c>
      <c r="F353" s="5" t="s">
        <v>134</v>
      </c>
      <c r="G353" s="8" t="s">
        <v>134</v>
      </c>
    </row>
    <row r="354" spans="2:7" ht="12.75">
      <c r="B354" s="2" t="s">
        <v>710</v>
      </c>
      <c r="C354" s="2" t="s">
        <v>711</v>
      </c>
      <c r="D354" s="4">
        <v>0</v>
      </c>
      <c r="E354" s="4">
        <v>55.04866666666667</v>
      </c>
      <c r="F354" s="5" t="s">
        <v>134</v>
      </c>
      <c r="G354" s="8" t="s">
        <v>134</v>
      </c>
    </row>
    <row r="355" spans="2:7" ht="12.75">
      <c r="B355" s="2" t="s">
        <v>712</v>
      </c>
      <c r="C355" s="2" t="s">
        <v>713</v>
      </c>
      <c r="D355" s="4">
        <v>0</v>
      </c>
      <c r="E355" s="4">
        <v>0.028</v>
      </c>
      <c r="F355" s="5" t="s">
        <v>134</v>
      </c>
      <c r="G355" s="8" t="s">
        <v>134</v>
      </c>
    </row>
    <row r="356" spans="2:7" ht="12.75">
      <c r="B356" s="2" t="s">
        <v>714</v>
      </c>
      <c r="C356" s="2" t="s">
        <v>715</v>
      </c>
      <c r="D356" s="4">
        <v>0.9576666666666668</v>
      </c>
      <c r="E356" s="4">
        <v>0.6720000000000002</v>
      </c>
      <c r="F356" s="5" t="s">
        <v>134</v>
      </c>
      <c r="G356" s="8" t="s">
        <v>134</v>
      </c>
    </row>
    <row r="357" spans="2:7" ht="12.75">
      <c r="B357" s="2" t="s">
        <v>716</v>
      </c>
      <c r="C357" s="2" t="s">
        <v>717</v>
      </c>
      <c r="D357" s="4">
        <v>0.13366666666666668</v>
      </c>
      <c r="E357" s="4">
        <v>7.6933333333333325</v>
      </c>
      <c r="F357" s="5" t="s">
        <v>134</v>
      </c>
      <c r="G357" s="8" t="s">
        <v>134</v>
      </c>
    </row>
    <row r="358" spans="2:7" ht="12.75">
      <c r="B358" s="2" t="s">
        <v>718</v>
      </c>
      <c r="C358" s="2" t="s">
        <v>719</v>
      </c>
      <c r="D358" s="4">
        <v>0</v>
      </c>
      <c r="E358" s="4">
        <v>91.15933333333334</v>
      </c>
      <c r="F358" s="5" t="s">
        <v>134</v>
      </c>
      <c r="G358" s="8" t="s">
        <v>134</v>
      </c>
    </row>
    <row r="359" spans="2:7" ht="12.75">
      <c r="B359" s="2" t="s">
        <v>720</v>
      </c>
      <c r="C359" s="2" t="s">
        <v>721</v>
      </c>
      <c r="D359" s="4">
        <v>1.0546666666666666</v>
      </c>
      <c r="E359" s="4">
        <v>12.812000000000003</v>
      </c>
      <c r="F359" s="5" t="s">
        <v>134</v>
      </c>
      <c r="G359" s="8" t="s">
        <v>134</v>
      </c>
    </row>
    <row r="360" spans="2:7" ht="12.75">
      <c r="B360" s="2" t="s">
        <v>722</v>
      </c>
      <c r="C360" s="2" t="s">
        <v>723</v>
      </c>
      <c r="D360" s="4">
        <v>2.146333333333333</v>
      </c>
      <c r="E360" s="4">
        <v>3.4283333333333332</v>
      </c>
      <c r="F360" s="5" t="s">
        <v>134</v>
      </c>
      <c r="G360" s="8" t="s">
        <v>134</v>
      </c>
    </row>
    <row r="361" spans="2:7" ht="12.75">
      <c r="B361" s="2" t="s">
        <v>724</v>
      </c>
      <c r="C361" s="2" t="s">
        <v>725</v>
      </c>
      <c r="D361" s="4">
        <v>1.3006666666666666</v>
      </c>
      <c r="E361" s="4">
        <v>0.5019999999999999</v>
      </c>
      <c r="F361" s="5" t="s">
        <v>134</v>
      </c>
      <c r="G361" s="8" t="s">
        <v>134</v>
      </c>
    </row>
    <row r="362" spans="2:7" ht="12.75">
      <c r="B362" s="2" t="s">
        <v>726</v>
      </c>
      <c r="C362" s="2" t="s">
        <v>212</v>
      </c>
      <c r="D362" s="4">
        <v>8.201666666666668</v>
      </c>
      <c r="E362" s="4">
        <v>4.216333333333334</v>
      </c>
      <c r="F362" s="5" t="s">
        <v>134</v>
      </c>
      <c r="G362" s="8" t="s">
        <v>134</v>
      </c>
    </row>
    <row r="363" spans="2:7" ht="12.75">
      <c r="B363" s="2" t="s">
        <v>727</v>
      </c>
      <c r="C363" s="2" t="s">
        <v>429</v>
      </c>
      <c r="D363" s="4">
        <v>0</v>
      </c>
      <c r="E363" s="4">
        <v>0</v>
      </c>
      <c r="F363" s="5" t="s">
        <v>136</v>
      </c>
      <c r="G363" s="8" t="s">
        <v>136</v>
      </c>
    </row>
    <row r="364" spans="2:7" ht="12.75">
      <c r="B364" s="2" t="s">
        <v>728</v>
      </c>
      <c r="C364" s="2" t="s">
        <v>155</v>
      </c>
      <c r="D364" s="4">
        <v>16780.156333333332</v>
      </c>
      <c r="E364" s="4">
        <v>35057.40466666667</v>
      </c>
      <c r="F364" s="5" t="s">
        <v>135</v>
      </c>
      <c r="G364" s="8" t="s">
        <v>135</v>
      </c>
    </row>
    <row r="365" spans="2:7" ht="12.75">
      <c r="B365" s="2" t="s">
        <v>729</v>
      </c>
      <c r="C365" s="2" t="s">
        <v>730</v>
      </c>
      <c r="D365" s="4">
        <v>0</v>
      </c>
      <c r="E365" s="4">
        <v>0.02666666666666667</v>
      </c>
      <c r="F365" s="5" t="s">
        <v>136</v>
      </c>
      <c r="G365" s="8" t="s">
        <v>136</v>
      </c>
    </row>
    <row r="366" spans="2:7" ht="12.75">
      <c r="B366" s="2" t="s">
        <v>731</v>
      </c>
      <c r="C366" s="2" t="s">
        <v>732</v>
      </c>
      <c r="D366" s="4">
        <v>13826.936000000002</v>
      </c>
      <c r="E366" s="4">
        <v>9491.139000000001</v>
      </c>
      <c r="F366" s="5" t="s">
        <v>135</v>
      </c>
      <c r="G366" s="8" t="s">
        <v>135</v>
      </c>
    </row>
    <row r="367" spans="2:7" ht="12.75">
      <c r="B367" s="2" t="s">
        <v>733</v>
      </c>
      <c r="C367" s="2" t="s">
        <v>734</v>
      </c>
      <c r="D367" s="4">
        <v>0</v>
      </c>
      <c r="E367" s="4">
        <v>0</v>
      </c>
      <c r="F367" s="5" t="s">
        <v>135</v>
      </c>
      <c r="G367" s="8" t="s">
        <v>135</v>
      </c>
    </row>
    <row r="368" spans="2:7" ht="12.75">
      <c r="B368" s="2" t="s">
        <v>735</v>
      </c>
      <c r="C368" s="2" t="s">
        <v>429</v>
      </c>
      <c r="D368" s="4">
        <v>0</v>
      </c>
      <c r="E368" s="4">
        <v>0</v>
      </c>
      <c r="F368" s="5" t="s">
        <v>136</v>
      </c>
      <c r="G368" s="8" t="s">
        <v>136</v>
      </c>
    </row>
    <row r="369" spans="2:7" ht="12.75">
      <c r="B369" s="2" t="s">
        <v>736</v>
      </c>
      <c r="C369" s="2" t="s">
        <v>155</v>
      </c>
      <c r="D369" s="4">
        <v>0</v>
      </c>
      <c r="E369" s="4">
        <v>0</v>
      </c>
      <c r="F369" s="5" t="s">
        <v>135</v>
      </c>
      <c r="G369" s="8" t="s">
        <v>135</v>
      </c>
    </row>
    <row r="370" spans="2:7" ht="12.75">
      <c r="B370" s="2" t="s">
        <v>737</v>
      </c>
      <c r="C370" s="2" t="s">
        <v>429</v>
      </c>
      <c r="D370" s="4">
        <v>0</v>
      </c>
      <c r="E370" s="4">
        <v>0.04033333333333334</v>
      </c>
      <c r="F370" s="5" t="s">
        <v>136</v>
      </c>
      <c r="G370" s="8" t="s">
        <v>136</v>
      </c>
    </row>
    <row r="371" spans="2:7" ht="12.75">
      <c r="B371" s="2" t="s">
        <v>738</v>
      </c>
      <c r="C371" s="2" t="s">
        <v>212</v>
      </c>
      <c r="D371" s="4">
        <v>0.016</v>
      </c>
      <c r="E371" s="4">
        <v>845.0303333333333</v>
      </c>
      <c r="F371" s="5" t="s">
        <v>135</v>
      </c>
      <c r="G371" s="8" t="s">
        <v>135</v>
      </c>
    </row>
    <row r="372" spans="2:7" ht="12.75">
      <c r="B372" s="2" t="s">
        <v>739</v>
      </c>
      <c r="C372" s="2" t="s">
        <v>429</v>
      </c>
      <c r="D372" s="4">
        <v>9.914333333333333</v>
      </c>
      <c r="E372" s="4">
        <v>6.141666666666667</v>
      </c>
      <c r="F372" s="5" t="s">
        <v>136</v>
      </c>
      <c r="G372" s="8" t="s">
        <v>136</v>
      </c>
    </row>
    <row r="373" spans="2:7" ht="12.75">
      <c r="B373" s="2" t="s">
        <v>740</v>
      </c>
      <c r="C373" s="2" t="s">
        <v>212</v>
      </c>
      <c r="D373" s="4">
        <v>3.389666666666667</v>
      </c>
      <c r="E373" s="4">
        <v>1510.5516666666665</v>
      </c>
      <c r="F373" s="5" t="s">
        <v>134</v>
      </c>
      <c r="G373" s="8" t="s">
        <v>134</v>
      </c>
    </row>
    <row r="374" spans="2:7" ht="12.75">
      <c r="B374" s="2" t="s">
        <v>741</v>
      </c>
      <c r="C374" s="2" t="s">
        <v>429</v>
      </c>
      <c r="D374" s="4">
        <v>2.3273333333333333</v>
      </c>
      <c r="E374" s="4">
        <v>352.89933333333335</v>
      </c>
      <c r="F374" s="5" t="s">
        <v>136</v>
      </c>
      <c r="G374" s="8" t="s">
        <v>136</v>
      </c>
    </row>
    <row r="375" spans="2:7" ht="12.75">
      <c r="B375" s="2" t="s">
        <v>742</v>
      </c>
      <c r="C375" s="2" t="s">
        <v>743</v>
      </c>
      <c r="D375" s="4">
        <v>24766.542333333335</v>
      </c>
      <c r="E375" s="4">
        <v>11142.678999999998</v>
      </c>
      <c r="F375" s="5" t="s">
        <v>135</v>
      </c>
      <c r="G375" s="8" t="s">
        <v>135</v>
      </c>
    </row>
    <row r="376" spans="2:7" ht="12.75">
      <c r="B376" s="2" t="s">
        <v>744</v>
      </c>
      <c r="C376" s="2" t="s">
        <v>745</v>
      </c>
      <c r="D376" s="4">
        <v>0.10333333333333333</v>
      </c>
      <c r="E376" s="4">
        <v>0</v>
      </c>
      <c r="F376" s="5" t="s">
        <v>135</v>
      </c>
      <c r="G376" s="8" t="s">
        <v>135</v>
      </c>
    </row>
    <row r="377" spans="2:7" ht="12.75">
      <c r="B377" s="2" t="s">
        <v>746</v>
      </c>
      <c r="C377" s="2" t="s">
        <v>747</v>
      </c>
      <c r="D377" s="4">
        <v>221.06366666666668</v>
      </c>
      <c r="E377" s="4">
        <v>2007.8576666666668</v>
      </c>
      <c r="F377" s="5" t="s">
        <v>135</v>
      </c>
      <c r="G377" s="8" t="s">
        <v>135</v>
      </c>
    </row>
    <row r="378" spans="2:7" ht="12.75">
      <c r="B378" s="2" t="s">
        <v>748</v>
      </c>
      <c r="C378" s="2" t="s">
        <v>155</v>
      </c>
      <c r="D378" s="4">
        <v>25.156000000000002</v>
      </c>
      <c r="E378" s="4">
        <v>1.1696666666666669</v>
      </c>
      <c r="F378" s="5" t="s">
        <v>135</v>
      </c>
      <c r="G378" s="8" t="s">
        <v>135</v>
      </c>
    </row>
    <row r="379" spans="2:7" ht="12.75">
      <c r="B379" s="2" t="s">
        <v>749</v>
      </c>
      <c r="C379" s="2" t="s">
        <v>429</v>
      </c>
      <c r="D379" s="4">
        <v>0</v>
      </c>
      <c r="E379" s="4">
        <v>27.735333333333333</v>
      </c>
      <c r="F379" s="5" t="s">
        <v>136</v>
      </c>
      <c r="G379" s="8" t="s">
        <v>136</v>
      </c>
    </row>
    <row r="380" spans="2:7" ht="12.75">
      <c r="B380" s="2" t="s">
        <v>750</v>
      </c>
      <c r="C380" s="2" t="s">
        <v>155</v>
      </c>
      <c r="D380" s="4">
        <v>0.894</v>
      </c>
      <c r="E380" s="4">
        <v>5.384</v>
      </c>
      <c r="F380" s="5" t="s">
        <v>135</v>
      </c>
      <c r="G380" s="8" t="s">
        <v>135</v>
      </c>
    </row>
    <row r="381" spans="2:7" ht="12.75">
      <c r="B381" s="2" t="s">
        <v>751</v>
      </c>
      <c r="C381" s="2" t="s">
        <v>752</v>
      </c>
      <c r="D381" s="4">
        <v>0.34400000000000003</v>
      </c>
      <c r="E381" s="4">
        <v>0.065</v>
      </c>
      <c r="F381" s="5" t="s">
        <v>135</v>
      </c>
      <c r="G381" s="8" t="s">
        <v>135</v>
      </c>
    </row>
    <row r="382" spans="2:7" ht="12.75">
      <c r="B382" s="2" t="s">
        <v>753</v>
      </c>
      <c r="C382" s="2" t="s">
        <v>754</v>
      </c>
      <c r="D382" s="4">
        <v>7.448333333333333</v>
      </c>
      <c r="E382" s="4">
        <v>50.22800000000001</v>
      </c>
      <c r="F382" s="5" t="s">
        <v>135</v>
      </c>
      <c r="G382" s="8" t="s">
        <v>135</v>
      </c>
    </row>
    <row r="383" spans="2:7" ht="12.75">
      <c r="B383" s="2" t="s">
        <v>755</v>
      </c>
      <c r="C383" s="2" t="s">
        <v>756</v>
      </c>
      <c r="D383" s="4">
        <v>0</v>
      </c>
      <c r="E383" s="4">
        <v>0.007</v>
      </c>
      <c r="F383" s="5" t="s">
        <v>135</v>
      </c>
      <c r="G383" s="8" t="s">
        <v>135</v>
      </c>
    </row>
    <row r="384" spans="2:7" ht="12.75">
      <c r="B384" s="2" t="s">
        <v>757</v>
      </c>
      <c r="C384" s="2" t="s">
        <v>429</v>
      </c>
      <c r="D384" s="4">
        <v>0</v>
      </c>
      <c r="E384" s="4">
        <v>0</v>
      </c>
      <c r="F384" s="5" t="s">
        <v>136</v>
      </c>
      <c r="G384" s="8" t="s">
        <v>136</v>
      </c>
    </row>
    <row r="385" spans="2:7" ht="12.75">
      <c r="B385" s="2" t="s">
        <v>758</v>
      </c>
      <c r="C385" s="2" t="s">
        <v>155</v>
      </c>
      <c r="D385" s="4">
        <v>0</v>
      </c>
      <c r="E385" s="4">
        <v>0</v>
      </c>
      <c r="F385" s="5" t="s">
        <v>135</v>
      </c>
      <c r="G385" s="8" t="s">
        <v>135</v>
      </c>
    </row>
    <row r="386" spans="2:7" ht="12.75">
      <c r="B386" s="2" t="s">
        <v>759</v>
      </c>
      <c r="C386" s="2" t="s">
        <v>760</v>
      </c>
      <c r="D386" s="4">
        <v>0</v>
      </c>
      <c r="E386" s="4">
        <v>0</v>
      </c>
      <c r="F386" s="5" t="s">
        <v>134</v>
      </c>
      <c r="G386" s="8" t="s">
        <v>134</v>
      </c>
    </row>
    <row r="387" spans="2:7" ht="12.75">
      <c r="B387" s="2" t="s">
        <v>761</v>
      </c>
      <c r="C387" s="2" t="s">
        <v>762</v>
      </c>
      <c r="D387" s="4">
        <v>3.6630000000000003</v>
      </c>
      <c r="E387" s="4">
        <v>2.077666666666667</v>
      </c>
      <c r="F387" s="5" t="s">
        <v>134</v>
      </c>
      <c r="G387" s="8" t="s">
        <v>134</v>
      </c>
    </row>
    <row r="388" spans="2:7" ht="12.75">
      <c r="B388" s="2" t="s">
        <v>763</v>
      </c>
      <c r="C388" s="2" t="s">
        <v>764</v>
      </c>
      <c r="D388" s="4">
        <v>7.2266666666666675</v>
      </c>
      <c r="E388" s="4">
        <v>199.28600000000003</v>
      </c>
      <c r="F388" s="5" t="s">
        <v>134</v>
      </c>
      <c r="G388" s="8" t="s">
        <v>134</v>
      </c>
    </row>
    <row r="389" spans="2:7" ht="12.75">
      <c r="B389" s="2" t="s">
        <v>765</v>
      </c>
      <c r="C389" s="2" t="s">
        <v>766</v>
      </c>
      <c r="D389" s="4">
        <v>0</v>
      </c>
      <c r="E389" s="4">
        <v>13.143</v>
      </c>
      <c r="F389" s="5" t="s">
        <v>134</v>
      </c>
      <c r="G389" s="8" t="s">
        <v>134</v>
      </c>
    </row>
    <row r="390" spans="2:7" ht="12.75">
      <c r="B390" s="2" t="s">
        <v>767</v>
      </c>
      <c r="C390" s="2" t="s">
        <v>155</v>
      </c>
      <c r="D390" s="4">
        <v>0.158</v>
      </c>
      <c r="E390" s="4">
        <v>0</v>
      </c>
      <c r="F390" s="5" t="s">
        <v>134</v>
      </c>
      <c r="G390" s="8" t="s">
        <v>134</v>
      </c>
    </row>
    <row r="391" spans="2:7" ht="12.75">
      <c r="B391" s="2" t="s">
        <v>768</v>
      </c>
      <c r="C391" s="2" t="s">
        <v>769</v>
      </c>
      <c r="D391" s="4">
        <v>2.0753333333333335</v>
      </c>
      <c r="E391" s="4">
        <v>122.622</v>
      </c>
      <c r="F391" s="5" t="s">
        <v>135</v>
      </c>
      <c r="G391" s="8" t="s">
        <v>135</v>
      </c>
    </row>
    <row r="392" spans="2:7" ht="12.75">
      <c r="B392" s="2" t="s">
        <v>770</v>
      </c>
      <c r="C392" s="2" t="s">
        <v>771</v>
      </c>
      <c r="D392" s="4">
        <v>0.073</v>
      </c>
      <c r="E392" s="4">
        <v>0.9463333333333334</v>
      </c>
      <c r="F392" s="5" t="s">
        <v>135</v>
      </c>
      <c r="G392" s="8" t="s">
        <v>135</v>
      </c>
    </row>
    <row r="393" spans="2:7" ht="12.75">
      <c r="B393" s="2" t="s">
        <v>772</v>
      </c>
      <c r="C393" s="2" t="s">
        <v>773</v>
      </c>
      <c r="D393" s="4">
        <v>0.743</v>
      </c>
      <c r="E393" s="4">
        <v>133.60866666666666</v>
      </c>
      <c r="F393" s="5" t="s">
        <v>135</v>
      </c>
      <c r="G393" s="8" t="s">
        <v>135</v>
      </c>
    </row>
    <row r="394" spans="2:7" ht="12.75">
      <c r="B394" s="2" t="s">
        <v>774</v>
      </c>
      <c r="C394" s="2" t="s">
        <v>775</v>
      </c>
      <c r="D394" s="4">
        <v>1.889</v>
      </c>
      <c r="E394" s="4">
        <v>0.11433333333333334</v>
      </c>
      <c r="F394" s="5" t="s">
        <v>135</v>
      </c>
      <c r="G394" s="8" t="s">
        <v>135</v>
      </c>
    </row>
    <row r="395" spans="2:7" ht="12.75">
      <c r="B395" s="2" t="s">
        <v>776</v>
      </c>
      <c r="C395" s="2" t="s">
        <v>212</v>
      </c>
      <c r="D395" s="4">
        <v>0.591</v>
      </c>
      <c r="E395" s="4">
        <v>13.509</v>
      </c>
      <c r="F395" s="5" t="s">
        <v>135</v>
      </c>
      <c r="G395" s="8" t="s">
        <v>135</v>
      </c>
    </row>
    <row r="396" spans="2:7" ht="12.75">
      <c r="B396" s="2" t="s">
        <v>777</v>
      </c>
      <c r="C396" s="2" t="s">
        <v>778</v>
      </c>
      <c r="D396" s="4">
        <v>0</v>
      </c>
      <c r="E396" s="4">
        <v>497.09233333333333</v>
      </c>
      <c r="F396" s="5" t="s">
        <v>135</v>
      </c>
      <c r="G396" s="8" t="s">
        <v>135</v>
      </c>
    </row>
    <row r="397" spans="2:7" ht="12.75">
      <c r="B397" s="2" t="s">
        <v>779</v>
      </c>
      <c r="C397" s="2" t="s">
        <v>780</v>
      </c>
      <c r="D397" s="4">
        <v>0.09033333333333333</v>
      </c>
      <c r="E397" s="4">
        <v>87.991</v>
      </c>
      <c r="F397" s="5" t="s">
        <v>135</v>
      </c>
      <c r="G397" s="8" t="s">
        <v>135</v>
      </c>
    </row>
    <row r="398" spans="2:7" ht="12.75">
      <c r="B398" s="2" t="s">
        <v>781</v>
      </c>
      <c r="C398" s="2" t="s">
        <v>782</v>
      </c>
      <c r="D398" s="4">
        <v>0.9860000000000001</v>
      </c>
      <c r="E398" s="4">
        <v>12.269</v>
      </c>
      <c r="F398" s="5" t="s">
        <v>135</v>
      </c>
      <c r="G398" s="8" t="s">
        <v>135</v>
      </c>
    </row>
    <row r="399" spans="2:7" ht="12.75">
      <c r="B399" s="2" t="s">
        <v>783</v>
      </c>
      <c r="C399" s="2" t="s">
        <v>784</v>
      </c>
      <c r="D399" s="4">
        <v>0.13933333333333334</v>
      </c>
      <c r="E399" s="4">
        <v>0.3986666666666667</v>
      </c>
      <c r="F399" s="5" t="s">
        <v>135</v>
      </c>
      <c r="G399" s="8" t="s">
        <v>135</v>
      </c>
    </row>
    <row r="400" spans="2:7" ht="12.75">
      <c r="B400" s="2" t="s">
        <v>785</v>
      </c>
      <c r="C400" s="2" t="s">
        <v>786</v>
      </c>
      <c r="D400" s="4">
        <v>16.074333333333332</v>
      </c>
      <c r="E400" s="4">
        <v>3071.1560000000004</v>
      </c>
      <c r="F400" s="5" t="s">
        <v>134</v>
      </c>
      <c r="G400" s="8" t="s">
        <v>134</v>
      </c>
    </row>
    <row r="401" spans="2:7" ht="12.75">
      <c r="B401" s="2" t="s">
        <v>787</v>
      </c>
      <c r="C401" s="2" t="s">
        <v>782</v>
      </c>
      <c r="D401" s="4">
        <v>0.18466666666666667</v>
      </c>
      <c r="E401" s="4">
        <v>0.050666666666666665</v>
      </c>
      <c r="F401" s="5" t="s">
        <v>135</v>
      </c>
      <c r="G401" s="8" t="s">
        <v>135</v>
      </c>
    </row>
    <row r="402" spans="2:7" ht="12.75">
      <c r="B402" s="2" t="s">
        <v>788</v>
      </c>
      <c r="C402" s="2" t="s">
        <v>786</v>
      </c>
      <c r="D402" s="4">
        <v>0</v>
      </c>
      <c r="E402" s="4">
        <v>608.5383333333334</v>
      </c>
      <c r="F402" s="5" t="s">
        <v>134</v>
      </c>
      <c r="G402" s="8" t="s">
        <v>134</v>
      </c>
    </row>
    <row r="403" spans="2:7" ht="12.75">
      <c r="B403" s="2" t="s">
        <v>789</v>
      </c>
      <c r="C403" s="2" t="s">
        <v>780</v>
      </c>
      <c r="D403" s="4">
        <v>0.07433333333333335</v>
      </c>
      <c r="E403" s="4">
        <v>18.117</v>
      </c>
      <c r="F403" s="5" t="s">
        <v>135</v>
      </c>
      <c r="G403" s="8" t="s">
        <v>135</v>
      </c>
    </row>
    <row r="404" spans="2:7" ht="12.75">
      <c r="B404" s="2" t="s">
        <v>790</v>
      </c>
      <c r="C404" s="2" t="s">
        <v>791</v>
      </c>
      <c r="D404" s="4">
        <v>0.044333333333333336</v>
      </c>
      <c r="E404" s="4">
        <v>0</v>
      </c>
      <c r="F404" s="5" t="s">
        <v>135</v>
      </c>
      <c r="G404" s="8" t="s">
        <v>135</v>
      </c>
    </row>
    <row r="405" spans="2:7" ht="12.75">
      <c r="B405" s="2" t="s">
        <v>792</v>
      </c>
      <c r="C405" s="2" t="s">
        <v>793</v>
      </c>
      <c r="D405" s="4">
        <v>0</v>
      </c>
      <c r="E405" s="4">
        <v>0.04933333333333334</v>
      </c>
      <c r="F405" s="5" t="s">
        <v>135</v>
      </c>
      <c r="G405" s="8" t="s">
        <v>135</v>
      </c>
    </row>
    <row r="406" spans="2:7" ht="12.75">
      <c r="B406" s="2" t="s">
        <v>794</v>
      </c>
      <c r="C406" s="2" t="s">
        <v>795</v>
      </c>
      <c r="D406" s="4">
        <v>0.013000000000000003</v>
      </c>
      <c r="E406" s="4">
        <v>0</v>
      </c>
      <c r="F406" s="5" t="s">
        <v>135</v>
      </c>
      <c r="G406" s="8" t="s">
        <v>135</v>
      </c>
    </row>
    <row r="407" spans="2:7" ht="12.75">
      <c r="B407" s="2" t="s">
        <v>796</v>
      </c>
      <c r="C407" s="2" t="s">
        <v>797</v>
      </c>
      <c r="D407" s="4">
        <v>0</v>
      </c>
      <c r="E407" s="4">
        <v>0.011000000000000001</v>
      </c>
      <c r="F407" s="5" t="s">
        <v>135</v>
      </c>
      <c r="G407" s="8" t="s">
        <v>135</v>
      </c>
    </row>
    <row r="408" spans="2:7" ht="12.75">
      <c r="B408" s="2" t="s">
        <v>798</v>
      </c>
      <c r="C408" s="2" t="s">
        <v>799</v>
      </c>
      <c r="D408" s="4">
        <v>0.014</v>
      </c>
      <c r="E408" s="4">
        <v>35.10566666666667</v>
      </c>
      <c r="F408" s="5" t="s">
        <v>135</v>
      </c>
      <c r="G408" s="8" t="s">
        <v>135</v>
      </c>
    </row>
    <row r="409" spans="2:7" ht="12.75">
      <c r="B409" s="2" t="s">
        <v>800</v>
      </c>
      <c r="C409" s="2" t="s">
        <v>801</v>
      </c>
      <c r="D409" s="4">
        <v>0</v>
      </c>
      <c r="E409" s="4">
        <v>0.023000000000000003</v>
      </c>
      <c r="F409" s="5" t="s">
        <v>134</v>
      </c>
      <c r="G409" s="8" t="s">
        <v>134</v>
      </c>
    </row>
    <row r="410" spans="2:7" ht="12.75">
      <c r="B410" s="2" t="s">
        <v>802</v>
      </c>
      <c r="C410" s="2" t="s">
        <v>545</v>
      </c>
      <c r="D410" s="4">
        <v>0</v>
      </c>
      <c r="E410" s="4">
        <v>0.136</v>
      </c>
      <c r="F410" s="5" t="s">
        <v>134</v>
      </c>
      <c r="G410" s="8" t="s">
        <v>134</v>
      </c>
    </row>
    <row r="411" spans="2:7" ht="12.75">
      <c r="B411" s="2" t="s">
        <v>803</v>
      </c>
      <c r="C411" s="2" t="s">
        <v>155</v>
      </c>
      <c r="D411" s="4">
        <v>0</v>
      </c>
      <c r="E411" s="4">
        <v>0.16866666666666666</v>
      </c>
      <c r="F411" s="5" t="s">
        <v>135</v>
      </c>
      <c r="G411" s="8" t="s">
        <v>135</v>
      </c>
    </row>
    <row r="412" spans="2:7" ht="12.75">
      <c r="B412" s="2" t="s">
        <v>804</v>
      </c>
      <c r="C412" s="2" t="s">
        <v>805</v>
      </c>
      <c r="D412" s="4">
        <v>0</v>
      </c>
      <c r="E412" s="4">
        <v>0</v>
      </c>
      <c r="F412" s="5" t="s">
        <v>134</v>
      </c>
      <c r="G412" s="8" t="s">
        <v>134</v>
      </c>
    </row>
    <row r="413" spans="2:7" ht="12.75">
      <c r="B413" s="2" t="s">
        <v>806</v>
      </c>
      <c r="C413" s="2" t="s">
        <v>155</v>
      </c>
      <c r="D413" s="4">
        <v>0</v>
      </c>
      <c r="E413" s="4">
        <v>0</v>
      </c>
      <c r="F413" s="5" t="s">
        <v>134</v>
      </c>
      <c r="G413" s="8" t="s">
        <v>134</v>
      </c>
    </row>
    <row r="414" spans="2:7" ht="12.75">
      <c r="B414" s="2" t="s">
        <v>807</v>
      </c>
      <c r="C414" s="2" t="s">
        <v>808</v>
      </c>
      <c r="D414" s="4">
        <v>0.008</v>
      </c>
      <c r="E414" s="4">
        <v>1.897</v>
      </c>
      <c r="F414" s="5" t="s">
        <v>135</v>
      </c>
      <c r="G414" s="8" t="s">
        <v>135</v>
      </c>
    </row>
    <row r="415" spans="2:7" ht="12.75">
      <c r="B415" s="2" t="s">
        <v>809</v>
      </c>
      <c r="C415" s="2" t="s">
        <v>810</v>
      </c>
      <c r="D415" s="4">
        <v>8.359</v>
      </c>
      <c r="E415" s="4">
        <v>10329.009666666667</v>
      </c>
      <c r="F415" s="5" t="s">
        <v>135</v>
      </c>
      <c r="G415" s="8" t="s">
        <v>135</v>
      </c>
    </row>
    <row r="416" spans="2:7" ht="12.75">
      <c r="B416" s="2" t="s">
        <v>811</v>
      </c>
      <c r="C416" s="2" t="s">
        <v>812</v>
      </c>
      <c r="D416" s="4">
        <v>0.05833333333333334</v>
      </c>
      <c r="E416" s="4">
        <v>5.422</v>
      </c>
      <c r="F416" s="5" t="s">
        <v>135</v>
      </c>
      <c r="G416" s="8" t="s">
        <v>135</v>
      </c>
    </row>
    <row r="417" spans="2:7" ht="12.75">
      <c r="B417" s="2" t="s">
        <v>813</v>
      </c>
      <c r="C417" s="2" t="s">
        <v>814</v>
      </c>
      <c r="D417" s="4">
        <v>20.444</v>
      </c>
      <c r="E417" s="4">
        <v>3096.0643333333333</v>
      </c>
      <c r="F417" s="5" t="s">
        <v>135</v>
      </c>
      <c r="G417" s="8" t="s">
        <v>135</v>
      </c>
    </row>
    <row r="418" spans="2:7" ht="12.75">
      <c r="B418" s="2" t="s">
        <v>815</v>
      </c>
      <c r="C418" s="2" t="s">
        <v>816</v>
      </c>
      <c r="D418" s="4">
        <v>0</v>
      </c>
      <c r="E418" s="4">
        <v>288.75866666666667</v>
      </c>
      <c r="F418" s="5" t="s">
        <v>135</v>
      </c>
      <c r="G418" s="8" t="s">
        <v>135</v>
      </c>
    </row>
    <row r="419" spans="2:7" ht="12.75">
      <c r="B419" s="2" t="s">
        <v>817</v>
      </c>
      <c r="C419" s="2" t="s">
        <v>818</v>
      </c>
      <c r="D419" s="4">
        <v>0</v>
      </c>
      <c r="E419" s="4">
        <v>29.23966666666667</v>
      </c>
      <c r="F419" s="5" t="s">
        <v>135</v>
      </c>
      <c r="G419" s="8" t="s">
        <v>135</v>
      </c>
    </row>
    <row r="420" spans="2:7" ht="12.75">
      <c r="B420" s="2" t="s">
        <v>819</v>
      </c>
      <c r="C420" s="2" t="s">
        <v>820</v>
      </c>
      <c r="D420" s="4">
        <v>6.579333333333334</v>
      </c>
      <c r="E420" s="4">
        <v>21.922666666666668</v>
      </c>
      <c r="F420" s="5" t="s">
        <v>135</v>
      </c>
      <c r="G420" s="8" t="s">
        <v>135</v>
      </c>
    </row>
    <row r="421" spans="2:7" ht="12.75">
      <c r="B421" s="2" t="s">
        <v>821</v>
      </c>
      <c r="C421" s="2" t="s">
        <v>822</v>
      </c>
      <c r="D421" s="4">
        <v>0</v>
      </c>
      <c r="E421" s="4">
        <v>41.363</v>
      </c>
      <c r="F421" s="5" t="s">
        <v>134</v>
      </c>
      <c r="G421" s="8" t="s">
        <v>134</v>
      </c>
    </row>
    <row r="422" spans="2:7" ht="12.75">
      <c r="B422" s="2" t="s">
        <v>823</v>
      </c>
      <c r="C422" s="2" t="s">
        <v>824</v>
      </c>
      <c r="D422" s="4">
        <v>9.104666666666667</v>
      </c>
      <c r="E422" s="4">
        <v>63.95233333333334</v>
      </c>
      <c r="F422" s="5" t="s">
        <v>135</v>
      </c>
      <c r="G422" s="8" t="s">
        <v>135</v>
      </c>
    </row>
    <row r="423" spans="2:7" ht="12.75">
      <c r="B423" s="2" t="s">
        <v>825</v>
      </c>
      <c r="C423" s="2" t="s">
        <v>429</v>
      </c>
      <c r="D423" s="4">
        <v>3.2256666666666667</v>
      </c>
      <c r="E423" s="4">
        <v>0.236</v>
      </c>
      <c r="F423" s="5" t="s">
        <v>136</v>
      </c>
      <c r="G423" s="8" t="s">
        <v>136</v>
      </c>
    </row>
    <row r="424" spans="2:7" ht="12.75">
      <c r="B424" s="2" t="s">
        <v>826</v>
      </c>
      <c r="C424" s="2" t="s">
        <v>212</v>
      </c>
      <c r="D424" s="4">
        <v>2156.3540000000003</v>
      </c>
      <c r="E424" s="4">
        <v>445.5586666666666</v>
      </c>
      <c r="F424" s="5" t="s">
        <v>135</v>
      </c>
      <c r="G424" s="8" t="s">
        <v>135</v>
      </c>
    </row>
    <row r="425" spans="2:7" ht="12.75">
      <c r="B425" s="2" t="s">
        <v>827</v>
      </c>
      <c r="C425" s="2" t="s">
        <v>429</v>
      </c>
      <c r="D425" s="4">
        <v>0</v>
      </c>
      <c r="E425" s="4">
        <v>0</v>
      </c>
      <c r="F425" s="5" t="s">
        <v>136</v>
      </c>
      <c r="G425" s="8" t="s">
        <v>136</v>
      </c>
    </row>
    <row r="426" spans="2:7" ht="12.75">
      <c r="B426" s="2" t="s">
        <v>828</v>
      </c>
      <c r="C426" s="2" t="s">
        <v>155</v>
      </c>
      <c r="D426" s="4">
        <v>0</v>
      </c>
      <c r="E426" s="4">
        <v>0.011333333333333334</v>
      </c>
      <c r="F426" s="5" t="s">
        <v>135</v>
      </c>
      <c r="G426" s="8" t="s">
        <v>135</v>
      </c>
    </row>
    <row r="427" spans="2:7" ht="12.75">
      <c r="B427" s="2" t="s">
        <v>829</v>
      </c>
      <c r="C427" s="2" t="s">
        <v>830</v>
      </c>
      <c r="D427" s="4">
        <v>0.022000000000000002</v>
      </c>
      <c r="E427" s="4">
        <v>15.297333333333334</v>
      </c>
      <c r="F427" s="5" t="s">
        <v>135</v>
      </c>
      <c r="G427" s="8" t="s">
        <v>135</v>
      </c>
    </row>
    <row r="428" spans="2:7" ht="12.75">
      <c r="B428" s="2" t="s">
        <v>831</v>
      </c>
      <c r="C428" s="2" t="s">
        <v>832</v>
      </c>
      <c r="D428" s="4">
        <v>0</v>
      </c>
      <c r="E428" s="4">
        <v>0</v>
      </c>
      <c r="F428" s="5" t="s">
        <v>135</v>
      </c>
      <c r="G428" s="8" t="s">
        <v>135</v>
      </c>
    </row>
    <row r="429" spans="2:7" ht="12.75">
      <c r="B429" s="2" t="s">
        <v>833</v>
      </c>
      <c r="C429" s="2" t="s">
        <v>429</v>
      </c>
      <c r="D429" s="4">
        <v>0.07100000000000001</v>
      </c>
      <c r="E429" s="4">
        <v>0</v>
      </c>
      <c r="F429" s="5" t="s">
        <v>136</v>
      </c>
      <c r="G429" s="8" t="s">
        <v>136</v>
      </c>
    </row>
    <row r="430" spans="2:7" ht="12.75">
      <c r="B430" s="2" t="s">
        <v>834</v>
      </c>
      <c r="C430" s="2" t="s">
        <v>212</v>
      </c>
      <c r="D430" s="4">
        <v>0</v>
      </c>
      <c r="E430" s="4">
        <v>67.33166666666666</v>
      </c>
      <c r="F430" s="5" t="s">
        <v>134</v>
      </c>
      <c r="G430" s="8" t="s">
        <v>134</v>
      </c>
    </row>
    <row r="431" spans="2:7" ht="12.75">
      <c r="B431" s="2" t="s">
        <v>835</v>
      </c>
      <c r="C431" s="2" t="s">
        <v>836</v>
      </c>
      <c r="D431" s="4">
        <v>0</v>
      </c>
      <c r="E431" s="4">
        <v>0.041</v>
      </c>
      <c r="F431" s="5" t="s">
        <v>135</v>
      </c>
      <c r="G431" s="8" t="s">
        <v>135</v>
      </c>
    </row>
    <row r="432" spans="2:7" ht="12.75">
      <c r="B432" s="2" t="s">
        <v>837</v>
      </c>
      <c r="C432" s="2" t="s">
        <v>429</v>
      </c>
      <c r="D432" s="4">
        <v>0</v>
      </c>
      <c r="E432" s="4">
        <v>0.111</v>
      </c>
      <c r="F432" s="5" t="s">
        <v>136</v>
      </c>
      <c r="G432" s="8" t="s">
        <v>136</v>
      </c>
    </row>
    <row r="433" spans="2:7" ht="12.75">
      <c r="B433" s="2" t="s">
        <v>838</v>
      </c>
      <c r="C433" s="2" t="s">
        <v>212</v>
      </c>
      <c r="D433" s="4">
        <v>0</v>
      </c>
      <c r="E433" s="4">
        <v>0.18233333333333335</v>
      </c>
      <c r="F433" s="5" t="s">
        <v>135</v>
      </c>
      <c r="G433" s="8" t="s">
        <v>135</v>
      </c>
    </row>
    <row r="434" spans="2:7" ht="12.75">
      <c r="B434" s="2" t="s">
        <v>839</v>
      </c>
      <c r="C434" s="2" t="s">
        <v>429</v>
      </c>
      <c r="D434" s="4">
        <v>11.692000000000002</v>
      </c>
      <c r="E434" s="4">
        <v>46.21533333333334</v>
      </c>
      <c r="F434" s="5" t="s">
        <v>136</v>
      </c>
      <c r="G434" s="8" t="s">
        <v>136</v>
      </c>
    </row>
    <row r="435" spans="2:7" ht="12.75">
      <c r="B435" s="2" t="s">
        <v>840</v>
      </c>
      <c r="C435" s="2" t="s">
        <v>212</v>
      </c>
      <c r="D435" s="4">
        <v>1.7813333333333334</v>
      </c>
      <c r="E435" s="4">
        <v>0.06066666666666667</v>
      </c>
      <c r="F435" s="5" t="s">
        <v>135</v>
      </c>
      <c r="G435" s="8" t="s">
        <v>135</v>
      </c>
    </row>
    <row r="436" spans="2:7" ht="12.75">
      <c r="B436" s="2" t="s">
        <v>841</v>
      </c>
      <c r="C436" s="2" t="s">
        <v>429</v>
      </c>
      <c r="D436" s="4">
        <v>3.5093333333333336</v>
      </c>
      <c r="E436" s="4">
        <v>1050.7736666666667</v>
      </c>
      <c r="F436" s="5" t="s">
        <v>136</v>
      </c>
      <c r="G436" s="8" t="s">
        <v>136</v>
      </c>
    </row>
    <row r="437" spans="2:7" ht="12.75">
      <c r="B437" s="2" t="s">
        <v>842</v>
      </c>
      <c r="C437" s="2" t="s">
        <v>212</v>
      </c>
      <c r="D437" s="4">
        <v>0.399</v>
      </c>
      <c r="E437" s="4">
        <v>259.1933333333333</v>
      </c>
      <c r="F437" s="5" t="s">
        <v>134</v>
      </c>
      <c r="G437" s="8" t="s">
        <v>134</v>
      </c>
    </row>
    <row r="438" spans="2:7" ht="12.75">
      <c r="B438" s="2" t="s">
        <v>843</v>
      </c>
      <c r="C438" s="2" t="s">
        <v>429</v>
      </c>
      <c r="D438" s="4">
        <v>19.877333333333336</v>
      </c>
      <c r="E438" s="4">
        <v>0.010666666666666666</v>
      </c>
      <c r="F438" s="5" t="s">
        <v>136</v>
      </c>
      <c r="G438" s="8" t="s">
        <v>136</v>
      </c>
    </row>
    <row r="439" spans="2:7" ht="12.75">
      <c r="B439" s="2" t="s">
        <v>844</v>
      </c>
      <c r="C439" s="2" t="s">
        <v>212</v>
      </c>
      <c r="D439" s="4">
        <v>0</v>
      </c>
      <c r="E439" s="4">
        <v>0</v>
      </c>
      <c r="F439" s="5" t="s">
        <v>135</v>
      </c>
      <c r="G439" s="8" t="s">
        <v>135</v>
      </c>
    </row>
    <row r="440" spans="2:7" ht="12.75">
      <c r="B440" s="2" t="s">
        <v>845</v>
      </c>
      <c r="C440" s="2" t="s">
        <v>429</v>
      </c>
      <c r="D440" s="4">
        <v>0</v>
      </c>
      <c r="E440" s="4">
        <v>0.015</v>
      </c>
      <c r="F440" s="5" t="s">
        <v>136</v>
      </c>
      <c r="G440" s="8" t="s">
        <v>136</v>
      </c>
    </row>
    <row r="441" spans="2:7" ht="12.75">
      <c r="B441" s="2" t="s">
        <v>846</v>
      </c>
      <c r="C441" s="2" t="s">
        <v>212</v>
      </c>
      <c r="D441" s="4">
        <v>0</v>
      </c>
      <c r="E441" s="4">
        <v>0</v>
      </c>
      <c r="F441" s="5" t="s">
        <v>134</v>
      </c>
      <c r="G441" s="8" t="s">
        <v>134</v>
      </c>
    </row>
    <row r="442" spans="2:7" ht="12.75">
      <c r="B442" s="2" t="s">
        <v>847</v>
      </c>
      <c r="C442" s="2" t="s">
        <v>429</v>
      </c>
      <c r="D442" s="4">
        <v>0</v>
      </c>
      <c r="E442" s="4">
        <v>0</v>
      </c>
      <c r="F442" s="5" t="s">
        <v>136</v>
      </c>
      <c r="G442" s="8" t="s">
        <v>136</v>
      </c>
    </row>
    <row r="443" spans="2:7" ht="12.75">
      <c r="B443" s="2" t="s">
        <v>848</v>
      </c>
      <c r="C443" s="2" t="s">
        <v>212</v>
      </c>
      <c r="D443" s="4">
        <v>2.048666666666667</v>
      </c>
      <c r="E443" s="4">
        <v>58.70533333333333</v>
      </c>
      <c r="F443" s="5" t="s">
        <v>135</v>
      </c>
      <c r="G443" s="8" t="s">
        <v>135</v>
      </c>
    </row>
    <row r="444" spans="2:7" ht="12.75">
      <c r="B444" s="2" t="s">
        <v>849</v>
      </c>
      <c r="C444" s="2" t="s">
        <v>429</v>
      </c>
      <c r="D444" s="4">
        <v>0</v>
      </c>
      <c r="E444" s="4">
        <v>0</v>
      </c>
      <c r="F444" s="5" t="s">
        <v>136</v>
      </c>
      <c r="G444" s="8" t="s">
        <v>136</v>
      </c>
    </row>
    <row r="445" spans="2:7" ht="12.75">
      <c r="B445" s="2" t="s">
        <v>850</v>
      </c>
      <c r="C445" s="2" t="s">
        <v>212</v>
      </c>
      <c r="D445" s="4">
        <v>32.458333333333336</v>
      </c>
      <c r="E445" s="4">
        <v>190.056</v>
      </c>
      <c r="F445" s="5" t="s">
        <v>134</v>
      </c>
      <c r="G445" s="8" t="s">
        <v>134</v>
      </c>
    </row>
    <row r="446" spans="2:7" ht="12.75">
      <c r="B446" s="2" t="s">
        <v>851</v>
      </c>
      <c r="C446" s="2" t="s">
        <v>429</v>
      </c>
      <c r="D446" s="4">
        <v>0</v>
      </c>
      <c r="E446" s="4">
        <v>2.860333333333333</v>
      </c>
      <c r="F446" s="5" t="s">
        <v>136</v>
      </c>
      <c r="G446" s="8" t="s">
        <v>136</v>
      </c>
    </row>
    <row r="447" spans="2:7" ht="12.75">
      <c r="B447" s="2" t="s">
        <v>852</v>
      </c>
      <c r="C447" s="2" t="s">
        <v>212</v>
      </c>
      <c r="D447" s="4">
        <v>0</v>
      </c>
      <c r="E447" s="4">
        <v>0</v>
      </c>
      <c r="F447" s="5" t="s">
        <v>135</v>
      </c>
      <c r="G447" s="8" t="s">
        <v>135</v>
      </c>
    </row>
    <row r="448" spans="2:7" ht="12.75">
      <c r="B448" s="2" t="s">
        <v>853</v>
      </c>
      <c r="C448" s="2" t="s">
        <v>854</v>
      </c>
      <c r="D448" s="4">
        <v>0</v>
      </c>
      <c r="E448" s="4">
        <v>0.013</v>
      </c>
      <c r="F448" s="5" t="s">
        <v>134</v>
      </c>
      <c r="G448" s="8" t="s">
        <v>134</v>
      </c>
    </row>
    <row r="449" spans="2:7" ht="12.75">
      <c r="B449" s="2" t="s">
        <v>855</v>
      </c>
      <c r="C449" s="2" t="s">
        <v>429</v>
      </c>
      <c r="D449" s="4">
        <v>0</v>
      </c>
      <c r="E449" s="4">
        <v>2.0693333333333332</v>
      </c>
      <c r="F449" s="5" t="s">
        <v>136</v>
      </c>
      <c r="G449" s="8" t="s">
        <v>136</v>
      </c>
    </row>
    <row r="450" spans="2:7" ht="12.75">
      <c r="B450" s="2" t="s">
        <v>856</v>
      </c>
      <c r="C450" s="2" t="s">
        <v>155</v>
      </c>
      <c r="D450" s="4">
        <v>0.126</v>
      </c>
      <c r="E450" s="4">
        <v>10.149666666666667</v>
      </c>
      <c r="F450" s="5" t="s">
        <v>135</v>
      </c>
      <c r="G450" s="8" t="s">
        <v>135</v>
      </c>
    </row>
    <row r="451" spans="2:7" ht="12.75">
      <c r="B451" s="2" t="s">
        <v>857</v>
      </c>
      <c r="C451" s="2" t="s">
        <v>858</v>
      </c>
      <c r="D451" s="4">
        <v>9.344666666666667</v>
      </c>
      <c r="E451" s="4">
        <v>845.5286666666667</v>
      </c>
      <c r="F451" s="5" t="s">
        <v>135</v>
      </c>
      <c r="G451" s="8" t="s">
        <v>135</v>
      </c>
    </row>
    <row r="452" spans="2:7" ht="12.75">
      <c r="B452" s="2" t="s">
        <v>859</v>
      </c>
      <c r="C452" s="2" t="s">
        <v>212</v>
      </c>
      <c r="D452" s="4">
        <v>0</v>
      </c>
      <c r="E452" s="4">
        <v>0</v>
      </c>
      <c r="F452" s="5" t="s">
        <v>135</v>
      </c>
      <c r="G452" s="8" t="s">
        <v>135</v>
      </c>
    </row>
    <row r="453" spans="2:7" ht="12.75">
      <c r="B453" s="2" t="s">
        <v>860</v>
      </c>
      <c r="C453" s="2" t="s">
        <v>861</v>
      </c>
      <c r="D453" s="4">
        <v>6.473333333333334</v>
      </c>
      <c r="E453" s="4">
        <v>4.750666666666667</v>
      </c>
      <c r="F453" s="5" t="s">
        <v>136</v>
      </c>
      <c r="G453" s="8" t="s">
        <v>136</v>
      </c>
    </row>
    <row r="454" spans="2:7" ht="12.75">
      <c r="B454" s="2" t="s">
        <v>862</v>
      </c>
      <c r="C454" s="2" t="s">
        <v>863</v>
      </c>
      <c r="D454" s="4">
        <v>416.63</v>
      </c>
      <c r="E454" s="4">
        <v>35.08166666666667</v>
      </c>
      <c r="F454" s="5" t="s">
        <v>136</v>
      </c>
      <c r="G454" s="8" t="s">
        <v>136</v>
      </c>
    </row>
    <row r="455" spans="2:7" ht="12.75">
      <c r="B455" s="2" t="s">
        <v>864</v>
      </c>
      <c r="C455" s="2" t="s">
        <v>865</v>
      </c>
      <c r="D455" s="4">
        <v>112.62466666666667</v>
      </c>
      <c r="E455" s="4">
        <v>28.037333333333333</v>
      </c>
      <c r="F455" s="5" t="s">
        <v>136</v>
      </c>
      <c r="G455" s="8" t="s">
        <v>136</v>
      </c>
    </row>
    <row r="456" spans="2:7" ht="12.75">
      <c r="B456" s="2" t="s">
        <v>866</v>
      </c>
      <c r="C456" s="2" t="s">
        <v>867</v>
      </c>
      <c r="D456" s="4">
        <v>8.609333333333334</v>
      </c>
      <c r="E456" s="4">
        <v>1.8246666666666667</v>
      </c>
      <c r="F456" s="5" t="s">
        <v>136</v>
      </c>
      <c r="G456" s="8" t="s">
        <v>136</v>
      </c>
    </row>
    <row r="457" spans="2:7" ht="12.75">
      <c r="B457" s="2" t="s">
        <v>868</v>
      </c>
      <c r="C457" s="2" t="s">
        <v>869</v>
      </c>
      <c r="D457" s="4">
        <v>119.75633333333333</v>
      </c>
      <c r="E457" s="4">
        <v>29.999</v>
      </c>
      <c r="F457" s="5" t="s">
        <v>136</v>
      </c>
      <c r="G457" s="8" t="s">
        <v>136</v>
      </c>
    </row>
    <row r="458" spans="2:7" ht="12.75">
      <c r="B458" s="2" t="s">
        <v>870</v>
      </c>
      <c r="C458" s="2" t="s">
        <v>871</v>
      </c>
      <c r="D458" s="4">
        <v>327.53</v>
      </c>
      <c r="E458" s="4">
        <v>147.3216666666667</v>
      </c>
      <c r="F458" s="5" t="s">
        <v>136</v>
      </c>
      <c r="G458" s="8" t="s">
        <v>136</v>
      </c>
    </row>
    <row r="459" spans="2:7" ht="12.75">
      <c r="B459" s="2" t="s">
        <v>872</v>
      </c>
      <c r="C459" s="2" t="s">
        <v>873</v>
      </c>
      <c r="D459" s="4">
        <v>0</v>
      </c>
      <c r="E459" s="4">
        <v>0</v>
      </c>
      <c r="F459" s="5" t="s">
        <v>136</v>
      </c>
      <c r="G459" s="8" t="s">
        <v>136</v>
      </c>
    </row>
    <row r="460" spans="2:7" ht="12.75">
      <c r="B460" s="2" t="s">
        <v>874</v>
      </c>
      <c r="C460" s="2" t="s">
        <v>212</v>
      </c>
      <c r="D460" s="4">
        <v>194.77333333333334</v>
      </c>
      <c r="E460" s="4">
        <v>333.407</v>
      </c>
      <c r="F460" s="5" t="s">
        <v>136</v>
      </c>
      <c r="G460" s="8" t="s">
        <v>136</v>
      </c>
    </row>
    <row r="461" spans="2:7" ht="12.75">
      <c r="B461" s="2" t="s">
        <v>875</v>
      </c>
      <c r="C461" s="2" t="s">
        <v>876</v>
      </c>
      <c r="D461" s="4">
        <v>554.7843333333334</v>
      </c>
      <c r="E461" s="4">
        <v>60.52333333333333</v>
      </c>
      <c r="F461" s="5" t="s">
        <v>136</v>
      </c>
      <c r="G461" s="8" t="s">
        <v>136</v>
      </c>
    </row>
    <row r="462" spans="2:7" ht="12.75">
      <c r="B462" s="2" t="s">
        <v>877</v>
      </c>
      <c r="C462" s="2" t="s">
        <v>878</v>
      </c>
      <c r="D462" s="4">
        <v>382.79</v>
      </c>
      <c r="E462" s="4">
        <v>74.57566666666666</v>
      </c>
      <c r="F462" s="5" t="s">
        <v>136</v>
      </c>
      <c r="G462" s="8" t="s">
        <v>136</v>
      </c>
    </row>
    <row r="463" spans="2:7" ht="12.75">
      <c r="B463" s="2" t="s">
        <v>879</v>
      </c>
      <c r="C463" s="2" t="s">
        <v>880</v>
      </c>
      <c r="D463" s="4">
        <v>373.9696666666667</v>
      </c>
      <c r="E463" s="4">
        <v>624.9096666666667</v>
      </c>
      <c r="F463" s="5" t="s">
        <v>136</v>
      </c>
      <c r="G463" s="8" t="s">
        <v>136</v>
      </c>
    </row>
    <row r="464" spans="2:7" ht="12.75">
      <c r="B464" s="2" t="s">
        <v>881</v>
      </c>
      <c r="C464" s="2" t="s">
        <v>882</v>
      </c>
      <c r="D464" s="4">
        <v>128.95533333333333</v>
      </c>
      <c r="E464" s="4">
        <v>256.7176666666667</v>
      </c>
      <c r="F464" s="5" t="s">
        <v>136</v>
      </c>
      <c r="G464" s="8" t="s">
        <v>136</v>
      </c>
    </row>
    <row r="465" spans="2:7" ht="12.75">
      <c r="B465" s="2" t="s">
        <v>883</v>
      </c>
      <c r="C465" s="2" t="s">
        <v>884</v>
      </c>
      <c r="D465" s="4">
        <v>20.817333333333334</v>
      </c>
      <c r="E465" s="4">
        <v>47.812666666666665</v>
      </c>
      <c r="F465" s="5" t="s">
        <v>136</v>
      </c>
      <c r="G465" s="8" t="s">
        <v>136</v>
      </c>
    </row>
    <row r="466" spans="2:7" ht="12.75">
      <c r="B466" s="2" t="s">
        <v>885</v>
      </c>
      <c r="C466" s="2" t="s">
        <v>886</v>
      </c>
      <c r="D466" s="4">
        <v>158.38466666666667</v>
      </c>
      <c r="E466" s="4">
        <v>331.68033333333335</v>
      </c>
      <c r="F466" s="5" t="s">
        <v>136</v>
      </c>
      <c r="G466" s="8" t="s">
        <v>136</v>
      </c>
    </row>
    <row r="467" spans="2:7" ht="12.75">
      <c r="B467" s="2" t="s">
        <v>887</v>
      </c>
      <c r="C467" s="2" t="s">
        <v>212</v>
      </c>
      <c r="D467" s="4">
        <v>360.4216666666666</v>
      </c>
      <c r="E467" s="4">
        <v>142.60233333333335</v>
      </c>
      <c r="F467" s="5" t="s">
        <v>136</v>
      </c>
      <c r="G467" s="8" t="s">
        <v>136</v>
      </c>
    </row>
    <row r="468" spans="2:7" ht="12.75">
      <c r="B468" s="2" t="s">
        <v>888</v>
      </c>
      <c r="C468" s="2" t="s">
        <v>889</v>
      </c>
      <c r="D468" s="4">
        <v>6.702333333333333</v>
      </c>
      <c r="E468" s="4">
        <v>67.671</v>
      </c>
      <c r="F468" s="5" t="s">
        <v>136</v>
      </c>
      <c r="G468" s="8" t="s">
        <v>136</v>
      </c>
    </row>
    <row r="469" spans="2:7" ht="12.75">
      <c r="B469" s="2" t="s">
        <v>890</v>
      </c>
      <c r="C469" s="2" t="s">
        <v>891</v>
      </c>
      <c r="D469" s="4">
        <v>11.273000000000001</v>
      </c>
      <c r="E469" s="4">
        <v>22.074</v>
      </c>
      <c r="F469" s="5" t="s">
        <v>136</v>
      </c>
      <c r="G469" s="8" t="s">
        <v>136</v>
      </c>
    </row>
    <row r="470" spans="2:7" ht="12.75">
      <c r="B470" s="2" t="s">
        <v>892</v>
      </c>
      <c r="C470" s="2" t="s">
        <v>893</v>
      </c>
      <c r="D470" s="4">
        <v>0</v>
      </c>
      <c r="E470" s="4">
        <v>0</v>
      </c>
      <c r="F470" s="5" t="s">
        <v>136</v>
      </c>
      <c r="G470" s="8" t="s">
        <v>136</v>
      </c>
    </row>
    <row r="471" spans="2:7" ht="12.75">
      <c r="B471" s="2" t="s">
        <v>894</v>
      </c>
      <c r="C471" s="2" t="s">
        <v>155</v>
      </c>
      <c r="D471" s="4">
        <v>219.67733333333334</v>
      </c>
      <c r="E471" s="4">
        <v>38.28133333333333</v>
      </c>
      <c r="F471" s="5" t="s">
        <v>136</v>
      </c>
      <c r="G471" s="8" t="s">
        <v>136</v>
      </c>
    </row>
    <row r="472" spans="2:7" ht="12.75">
      <c r="B472" s="2" t="s">
        <v>895</v>
      </c>
      <c r="C472" s="2" t="s">
        <v>896</v>
      </c>
      <c r="D472" s="4">
        <v>0</v>
      </c>
      <c r="E472" s="4">
        <v>0.68</v>
      </c>
      <c r="F472" s="5" t="s">
        <v>133</v>
      </c>
      <c r="G472" s="8" t="s">
        <v>133</v>
      </c>
    </row>
    <row r="473" spans="2:7" ht="12.75">
      <c r="B473" s="2" t="s">
        <v>897</v>
      </c>
      <c r="C473" s="2" t="s">
        <v>898</v>
      </c>
      <c r="D473" s="4">
        <v>125.32400000000001</v>
      </c>
      <c r="E473" s="4">
        <v>78.15266666666666</v>
      </c>
      <c r="F473" s="5" t="s">
        <v>133</v>
      </c>
      <c r="G473" s="8" t="s">
        <v>136</v>
      </c>
    </row>
    <row r="474" spans="2:7" ht="12.75">
      <c r="B474" s="2" t="s">
        <v>899</v>
      </c>
      <c r="C474" s="2" t="s">
        <v>900</v>
      </c>
      <c r="D474" s="4">
        <v>0</v>
      </c>
      <c r="E474" s="4">
        <v>0.07266666666666667</v>
      </c>
      <c r="F474" s="5" t="s">
        <v>133</v>
      </c>
      <c r="G474" s="8" t="s">
        <v>133</v>
      </c>
    </row>
    <row r="475" spans="2:7" ht="12.75">
      <c r="B475" s="2" t="s">
        <v>901</v>
      </c>
      <c r="C475" s="2" t="s">
        <v>902</v>
      </c>
      <c r="D475" s="4">
        <v>0.37033333333333335</v>
      </c>
      <c r="E475" s="4">
        <v>7.875333333333334</v>
      </c>
      <c r="F475" s="5" t="s">
        <v>133</v>
      </c>
      <c r="G475" s="8" t="s">
        <v>133</v>
      </c>
    </row>
    <row r="476" spans="2:7" ht="12.75">
      <c r="B476" s="2" t="s">
        <v>903</v>
      </c>
      <c r="C476" s="2" t="s">
        <v>904</v>
      </c>
      <c r="D476" s="4">
        <v>0</v>
      </c>
      <c r="E476" s="4">
        <v>0</v>
      </c>
      <c r="F476" s="5" t="s">
        <v>136</v>
      </c>
      <c r="G476" s="8" t="s">
        <v>136</v>
      </c>
    </row>
    <row r="477" spans="2:7" ht="12.75">
      <c r="B477" s="2" t="s">
        <v>905</v>
      </c>
      <c r="C477" s="2" t="s">
        <v>906</v>
      </c>
      <c r="D477" s="4">
        <v>0</v>
      </c>
      <c r="E477" s="4">
        <v>0</v>
      </c>
      <c r="F477" s="5" t="s">
        <v>133</v>
      </c>
      <c r="G477" s="8" t="s">
        <v>133</v>
      </c>
    </row>
    <row r="478" spans="2:7" ht="12.75">
      <c r="B478" s="2" t="s">
        <v>907</v>
      </c>
      <c r="C478" s="2" t="s">
        <v>908</v>
      </c>
      <c r="D478" s="4">
        <v>0.15133333333333335</v>
      </c>
      <c r="E478" s="4">
        <v>14.211333333333334</v>
      </c>
      <c r="F478" s="5" t="s">
        <v>134</v>
      </c>
      <c r="G478" s="8" t="s">
        <v>134</v>
      </c>
    </row>
    <row r="479" spans="2:7" ht="12.75">
      <c r="B479" s="2" t="s">
        <v>909</v>
      </c>
      <c r="C479" s="2" t="s">
        <v>910</v>
      </c>
      <c r="D479" s="4">
        <v>1.6716666666666666</v>
      </c>
      <c r="E479" s="4">
        <v>0</v>
      </c>
      <c r="F479" s="5" t="s">
        <v>133</v>
      </c>
      <c r="G479" s="8" t="s">
        <v>133</v>
      </c>
    </row>
    <row r="480" spans="2:7" ht="12.75">
      <c r="B480" s="2" t="s">
        <v>911</v>
      </c>
      <c r="C480" s="2" t="s">
        <v>155</v>
      </c>
      <c r="D480" s="4">
        <v>0.2913333333333334</v>
      </c>
      <c r="E480" s="4">
        <v>194.31633333333335</v>
      </c>
      <c r="F480" s="5" t="s">
        <v>134</v>
      </c>
      <c r="G480" s="8" t="s">
        <v>134</v>
      </c>
    </row>
    <row r="481" spans="2:7" ht="12.75">
      <c r="B481" s="2" t="s">
        <v>912</v>
      </c>
      <c r="C481" s="2" t="s">
        <v>913</v>
      </c>
      <c r="D481" s="4">
        <v>0</v>
      </c>
      <c r="E481" s="4">
        <v>0</v>
      </c>
      <c r="F481" s="5" t="s">
        <v>133</v>
      </c>
      <c r="G481" s="8" t="s">
        <v>133</v>
      </c>
    </row>
    <row r="482" spans="2:7" ht="12.75">
      <c r="B482" s="2" t="s">
        <v>914</v>
      </c>
      <c r="C482" s="2" t="s">
        <v>915</v>
      </c>
      <c r="D482" s="4">
        <v>7.392333333333333</v>
      </c>
      <c r="E482" s="4">
        <v>32.202333333333335</v>
      </c>
      <c r="F482" s="5" t="s">
        <v>133</v>
      </c>
      <c r="G482" s="8" t="s">
        <v>133</v>
      </c>
    </row>
    <row r="483" spans="2:7" ht="12.75">
      <c r="B483" s="2" t="s">
        <v>916</v>
      </c>
      <c r="C483" s="2" t="s">
        <v>917</v>
      </c>
      <c r="D483" s="4">
        <v>0</v>
      </c>
      <c r="E483" s="4">
        <v>0</v>
      </c>
      <c r="F483" s="5" t="s">
        <v>136</v>
      </c>
      <c r="G483" s="8" t="s">
        <v>136</v>
      </c>
    </row>
    <row r="484" spans="2:7" ht="12.75">
      <c r="B484" s="2" t="s">
        <v>918</v>
      </c>
      <c r="C484" s="2" t="s">
        <v>919</v>
      </c>
      <c r="D484" s="4">
        <v>0</v>
      </c>
      <c r="E484" s="4">
        <v>0</v>
      </c>
      <c r="F484" s="5" t="s">
        <v>134</v>
      </c>
      <c r="G484" s="8" t="s">
        <v>134</v>
      </c>
    </row>
    <row r="485" spans="2:7" ht="12.75">
      <c r="B485" s="2" t="s">
        <v>920</v>
      </c>
      <c r="C485" s="2" t="s">
        <v>921</v>
      </c>
      <c r="D485" s="4">
        <v>0.0016666666666666668</v>
      </c>
      <c r="E485" s="4">
        <v>0</v>
      </c>
      <c r="F485" s="5" t="s">
        <v>134</v>
      </c>
      <c r="G485" s="8" t="s">
        <v>134</v>
      </c>
    </row>
    <row r="486" spans="2:7" ht="12.75">
      <c r="B486" s="2" t="s">
        <v>922</v>
      </c>
      <c r="C486" s="2" t="s">
        <v>155</v>
      </c>
      <c r="D486" s="4">
        <v>1.016</v>
      </c>
      <c r="E486" s="4">
        <v>2.2183333333333333</v>
      </c>
      <c r="F486" s="5" t="s">
        <v>134</v>
      </c>
      <c r="G486" s="8" t="s">
        <v>134</v>
      </c>
    </row>
    <row r="487" spans="2:7" ht="12.75">
      <c r="B487" s="2" t="s">
        <v>923</v>
      </c>
      <c r="C487" s="2" t="s">
        <v>924</v>
      </c>
      <c r="D487" s="4">
        <v>0</v>
      </c>
      <c r="E487" s="4">
        <v>0</v>
      </c>
      <c r="F487" s="5" t="s">
        <v>134</v>
      </c>
      <c r="G487" s="8" t="s">
        <v>134</v>
      </c>
    </row>
    <row r="488" spans="2:7" ht="12.75">
      <c r="B488" s="2" t="s">
        <v>925</v>
      </c>
      <c r="C488" s="2" t="s">
        <v>926</v>
      </c>
      <c r="D488" s="4">
        <v>0</v>
      </c>
      <c r="E488" s="4">
        <v>18.393333333333334</v>
      </c>
      <c r="F488" s="5" t="s">
        <v>134</v>
      </c>
      <c r="G488" s="8" t="s">
        <v>134</v>
      </c>
    </row>
    <row r="489" spans="2:7" ht="12.75">
      <c r="B489" s="2" t="s">
        <v>927</v>
      </c>
      <c r="C489" s="2" t="s">
        <v>155</v>
      </c>
      <c r="D489" s="4">
        <v>0.524</v>
      </c>
      <c r="E489" s="4">
        <v>0</v>
      </c>
      <c r="F489" s="5" t="s">
        <v>134</v>
      </c>
      <c r="G489" s="8" t="s">
        <v>134</v>
      </c>
    </row>
    <row r="490" spans="2:7" ht="12.75">
      <c r="B490" s="2" t="s">
        <v>928</v>
      </c>
      <c r="C490" s="2" t="s">
        <v>929</v>
      </c>
      <c r="D490" s="4">
        <v>34.924</v>
      </c>
      <c r="E490" s="4">
        <v>15.970333333333334</v>
      </c>
      <c r="F490" s="5" t="s">
        <v>133</v>
      </c>
      <c r="G490" s="8" t="s">
        <v>133</v>
      </c>
    </row>
    <row r="491" spans="2:7" ht="12.75">
      <c r="B491" s="2" t="s">
        <v>930</v>
      </c>
      <c r="C491" s="2" t="s">
        <v>931</v>
      </c>
      <c r="D491" s="4">
        <v>2.9356666666666666</v>
      </c>
      <c r="E491" s="4">
        <v>49.285666666666664</v>
      </c>
      <c r="F491" s="5" t="s">
        <v>133</v>
      </c>
      <c r="G491" s="8" t="s">
        <v>133</v>
      </c>
    </row>
    <row r="492" spans="2:7" ht="12.75">
      <c r="B492" s="2" t="s">
        <v>932</v>
      </c>
      <c r="C492" s="2" t="s">
        <v>933</v>
      </c>
      <c r="D492" s="4">
        <v>0.041666666666666664</v>
      </c>
      <c r="E492" s="4">
        <v>0.010666666666666666</v>
      </c>
      <c r="F492" s="5" t="s">
        <v>133</v>
      </c>
      <c r="G492" s="8" t="s">
        <v>133</v>
      </c>
    </row>
    <row r="493" spans="2:7" ht="12.75">
      <c r="B493" s="2" t="s">
        <v>934</v>
      </c>
      <c r="C493" s="2" t="s">
        <v>155</v>
      </c>
      <c r="D493" s="4">
        <v>145.79299999999998</v>
      </c>
      <c r="E493" s="4">
        <v>106.563</v>
      </c>
      <c r="F493" s="5" t="s">
        <v>133</v>
      </c>
      <c r="G493" s="8" t="s">
        <v>136</v>
      </c>
    </row>
    <row r="494" spans="2:7" ht="12.75">
      <c r="B494" s="2" t="s">
        <v>935</v>
      </c>
      <c r="C494" s="2" t="s">
        <v>936</v>
      </c>
      <c r="D494" s="4">
        <v>0</v>
      </c>
      <c r="E494" s="4">
        <v>0</v>
      </c>
      <c r="F494" s="5" t="s">
        <v>133</v>
      </c>
      <c r="G494" s="8" t="s">
        <v>133</v>
      </c>
    </row>
    <row r="495" spans="2:7" ht="12.75">
      <c r="B495" s="2" t="s">
        <v>937</v>
      </c>
      <c r="C495" s="2" t="s">
        <v>155</v>
      </c>
      <c r="D495" s="4">
        <v>0</v>
      </c>
      <c r="E495" s="4">
        <v>0</v>
      </c>
      <c r="F495" s="5" t="s">
        <v>133</v>
      </c>
      <c r="G495" s="8" t="s">
        <v>133</v>
      </c>
    </row>
    <row r="496" spans="2:7" ht="12.75">
      <c r="B496" s="2" t="s">
        <v>938</v>
      </c>
      <c r="C496" s="2" t="s">
        <v>939</v>
      </c>
      <c r="D496" s="4">
        <v>1.7736666666666665</v>
      </c>
      <c r="E496" s="4">
        <v>0</v>
      </c>
      <c r="F496" s="5" t="s">
        <v>133</v>
      </c>
      <c r="G496" s="8" t="s">
        <v>136</v>
      </c>
    </row>
    <row r="497" spans="2:7" ht="12.75">
      <c r="B497" s="2" t="s">
        <v>940</v>
      </c>
      <c r="C497" s="2" t="s">
        <v>941</v>
      </c>
      <c r="D497" s="4">
        <v>604.9476666666667</v>
      </c>
      <c r="E497" s="4">
        <v>45.07866666666667</v>
      </c>
      <c r="F497" s="5" t="s">
        <v>133</v>
      </c>
      <c r="G497" s="8" t="s">
        <v>136</v>
      </c>
    </row>
    <row r="498" spans="2:7" ht="12.75">
      <c r="B498" s="2" t="s">
        <v>942</v>
      </c>
      <c r="C498" s="2" t="s">
        <v>943</v>
      </c>
      <c r="D498" s="4">
        <v>0</v>
      </c>
      <c r="E498" s="4">
        <v>0</v>
      </c>
      <c r="F498" s="5" t="s">
        <v>134</v>
      </c>
      <c r="G498" s="8" t="s">
        <v>134</v>
      </c>
    </row>
    <row r="499" spans="2:7" ht="12.75">
      <c r="B499" s="2" t="s">
        <v>944</v>
      </c>
      <c r="C499" s="2" t="s">
        <v>945</v>
      </c>
      <c r="D499" s="4">
        <v>2.293</v>
      </c>
      <c r="E499" s="4">
        <v>0.495</v>
      </c>
      <c r="F499" s="5" t="s">
        <v>134</v>
      </c>
      <c r="G499" s="8" t="s">
        <v>134</v>
      </c>
    </row>
    <row r="500" spans="2:7" ht="12.75">
      <c r="B500" s="2" t="s">
        <v>946</v>
      </c>
      <c r="C500" s="2" t="s">
        <v>155</v>
      </c>
      <c r="D500" s="4">
        <v>51.54933333333333</v>
      </c>
      <c r="E500" s="4">
        <v>1134.1180000000002</v>
      </c>
      <c r="F500" s="5" t="s">
        <v>134</v>
      </c>
      <c r="G500" s="8" t="s">
        <v>134</v>
      </c>
    </row>
    <row r="501" spans="2:7" ht="12.75">
      <c r="B501" s="2" t="s">
        <v>947</v>
      </c>
      <c r="C501" s="2" t="s">
        <v>948</v>
      </c>
      <c r="D501" s="4">
        <v>9.696</v>
      </c>
      <c r="E501" s="4">
        <v>161.12533333333334</v>
      </c>
      <c r="F501" s="5" t="s">
        <v>133</v>
      </c>
      <c r="G501" s="8" t="s">
        <v>133</v>
      </c>
    </row>
    <row r="502" spans="2:7" ht="12.75">
      <c r="B502" s="2" t="s">
        <v>949</v>
      </c>
      <c r="C502" s="2" t="s">
        <v>950</v>
      </c>
      <c r="D502" s="4">
        <v>1.3920000000000001</v>
      </c>
      <c r="E502" s="4">
        <v>6.327000000000001</v>
      </c>
      <c r="F502" s="5" t="s">
        <v>133</v>
      </c>
      <c r="G502" s="8" t="s">
        <v>133</v>
      </c>
    </row>
    <row r="503" spans="2:7" ht="12.75">
      <c r="B503" s="2" t="s">
        <v>951</v>
      </c>
      <c r="C503" s="2" t="s">
        <v>952</v>
      </c>
      <c r="D503" s="4">
        <v>57.58466666666667</v>
      </c>
      <c r="E503" s="4">
        <v>69.82833333333333</v>
      </c>
      <c r="F503" s="5" t="s">
        <v>133</v>
      </c>
      <c r="G503" s="8" t="s">
        <v>133</v>
      </c>
    </row>
    <row r="504" spans="2:7" ht="12.75">
      <c r="B504" s="2" t="s">
        <v>953</v>
      </c>
      <c r="C504" s="2" t="s">
        <v>954</v>
      </c>
      <c r="D504" s="4">
        <v>0</v>
      </c>
      <c r="E504" s="4">
        <v>0</v>
      </c>
      <c r="F504" s="5" t="s">
        <v>133</v>
      </c>
      <c r="G504" s="8" t="s">
        <v>133</v>
      </c>
    </row>
    <row r="505" spans="2:7" ht="12.75">
      <c r="B505" s="2" t="s">
        <v>955</v>
      </c>
      <c r="C505" s="2" t="s">
        <v>155</v>
      </c>
      <c r="D505" s="4">
        <v>623.3963333333334</v>
      </c>
      <c r="E505" s="4">
        <v>414.958</v>
      </c>
      <c r="F505" s="5" t="s">
        <v>133</v>
      </c>
      <c r="G505" s="8" t="s">
        <v>136</v>
      </c>
    </row>
    <row r="506" spans="2:7" ht="12.75">
      <c r="B506" s="2" t="s">
        <v>956</v>
      </c>
      <c r="C506" s="2" t="s">
        <v>957</v>
      </c>
      <c r="D506" s="4">
        <v>4.277333333333334</v>
      </c>
      <c r="E506" s="4">
        <v>17.712333333333333</v>
      </c>
      <c r="F506" s="5" t="s">
        <v>133</v>
      </c>
      <c r="G506" s="8" t="s">
        <v>133</v>
      </c>
    </row>
    <row r="507" spans="2:7" ht="12.75">
      <c r="B507" s="2" t="s">
        <v>958</v>
      </c>
      <c r="C507" s="2" t="s">
        <v>959</v>
      </c>
      <c r="D507" s="4">
        <v>0.0003333333333333333</v>
      </c>
      <c r="E507" s="4">
        <v>0</v>
      </c>
      <c r="F507" s="5" t="s">
        <v>133</v>
      </c>
      <c r="G507" s="8" t="s">
        <v>133</v>
      </c>
    </row>
    <row r="508" spans="2:7" ht="12.75">
      <c r="B508" s="2" t="s">
        <v>960</v>
      </c>
      <c r="C508" s="2" t="s">
        <v>212</v>
      </c>
      <c r="D508" s="4">
        <v>0.5416666666666666</v>
      </c>
      <c r="E508" s="4">
        <v>0.7743333333333334</v>
      </c>
      <c r="F508" s="5" t="s">
        <v>134</v>
      </c>
      <c r="G508" s="8" t="s">
        <v>134</v>
      </c>
    </row>
    <row r="509" spans="2:7" ht="12.75">
      <c r="B509" s="2" t="s">
        <v>961</v>
      </c>
      <c r="C509" s="2" t="s">
        <v>962</v>
      </c>
      <c r="D509" s="4">
        <v>0</v>
      </c>
      <c r="E509" s="4">
        <v>0</v>
      </c>
      <c r="F509" s="5" t="s">
        <v>134</v>
      </c>
      <c r="G509" s="8" t="s">
        <v>134</v>
      </c>
    </row>
    <row r="510" spans="2:7" ht="12.75">
      <c r="B510" s="2" t="s">
        <v>963</v>
      </c>
      <c r="C510" s="2" t="s">
        <v>964</v>
      </c>
      <c r="D510" s="4">
        <v>0</v>
      </c>
      <c r="E510" s="4">
        <v>0</v>
      </c>
      <c r="F510" s="5" t="s">
        <v>134</v>
      </c>
      <c r="G510" s="8" t="s">
        <v>134</v>
      </c>
    </row>
    <row r="511" spans="2:7" ht="12.75">
      <c r="B511" s="2" t="s">
        <v>965</v>
      </c>
      <c r="C511" s="2" t="s">
        <v>966</v>
      </c>
      <c r="D511" s="4">
        <v>0</v>
      </c>
      <c r="E511" s="4">
        <v>44.68266666666667</v>
      </c>
      <c r="F511" s="5" t="s">
        <v>134</v>
      </c>
      <c r="G511" s="8" t="s">
        <v>134</v>
      </c>
    </row>
    <row r="512" spans="2:7" ht="12.75">
      <c r="B512" s="2" t="s">
        <v>967</v>
      </c>
      <c r="C512" s="2" t="s">
        <v>968</v>
      </c>
      <c r="D512" s="4">
        <v>0</v>
      </c>
      <c r="E512" s="4">
        <v>0</v>
      </c>
      <c r="F512" s="5" t="s">
        <v>133</v>
      </c>
      <c r="G512" s="8" t="s">
        <v>133</v>
      </c>
    </row>
    <row r="513" spans="2:7" ht="12.75">
      <c r="B513" s="2" t="s">
        <v>969</v>
      </c>
      <c r="C513" s="2" t="s">
        <v>155</v>
      </c>
      <c r="D513" s="4">
        <v>0.03233333333333333</v>
      </c>
      <c r="E513" s="4">
        <v>5.383</v>
      </c>
      <c r="F513" s="5" t="s">
        <v>133</v>
      </c>
      <c r="G513" s="8" t="s">
        <v>133</v>
      </c>
    </row>
    <row r="514" spans="2:7" ht="12.75">
      <c r="B514" s="2" t="s">
        <v>970</v>
      </c>
      <c r="C514" s="2" t="s">
        <v>971</v>
      </c>
      <c r="D514" s="4">
        <v>0</v>
      </c>
      <c r="E514" s="4">
        <v>50.909</v>
      </c>
      <c r="F514" s="5" t="s">
        <v>135</v>
      </c>
      <c r="G514" s="8" t="s">
        <v>135</v>
      </c>
    </row>
    <row r="515" spans="2:7" ht="12.75">
      <c r="B515" s="2" t="s">
        <v>972</v>
      </c>
      <c r="C515" s="2" t="s">
        <v>155</v>
      </c>
      <c r="D515" s="4">
        <v>21.096666666666668</v>
      </c>
      <c r="E515" s="4">
        <v>18.217333333333332</v>
      </c>
      <c r="F515" s="5" t="s">
        <v>133</v>
      </c>
      <c r="G515" s="8" t="s">
        <v>133</v>
      </c>
    </row>
    <row r="516" spans="2:7" ht="12.75">
      <c r="B516" s="2" t="s">
        <v>973</v>
      </c>
      <c r="C516" s="2" t="s">
        <v>974</v>
      </c>
      <c r="D516" s="4">
        <v>7.467666666666667</v>
      </c>
      <c r="E516" s="4">
        <v>16.417</v>
      </c>
      <c r="F516" s="5" t="s">
        <v>135</v>
      </c>
      <c r="G516" s="8" t="s">
        <v>135</v>
      </c>
    </row>
    <row r="517" spans="2:7" ht="12.75">
      <c r="B517" s="2" t="s">
        <v>975</v>
      </c>
      <c r="C517" s="2" t="s">
        <v>976</v>
      </c>
      <c r="D517" s="4">
        <v>61.12800000000001</v>
      </c>
      <c r="E517" s="4">
        <v>53.49400000000001</v>
      </c>
      <c r="F517" s="5" t="s">
        <v>135</v>
      </c>
      <c r="G517" s="8" t="s">
        <v>135</v>
      </c>
    </row>
    <row r="518" spans="2:7" ht="12.75">
      <c r="B518" s="2" t="s">
        <v>977</v>
      </c>
      <c r="C518" s="2" t="s">
        <v>978</v>
      </c>
      <c r="D518" s="4">
        <v>0</v>
      </c>
      <c r="E518" s="4">
        <v>0</v>
      </c>
      <c r="F518" s="5" t="s">
        <v>135</v>
      </c>
      <c r="G518" s="8" t="s">
        <v>135</v>
      </c>
    </row>
    <row r="519" spans="2:7" ht="12.75">
      <c r="B519" s="2" t="s">
        <v>979</v>
      </c>
      <c r="C519" s="2" t="s">
        <v>155</v>
      </c>
      <c r="D519" s="4">
        <v>0</v>
      </c>
      <c r="E519" s="4">
        <v>0</v>
      </c>
      <c r="F519" s="5" t="s">
        <v>135</v>
      </c>
      <c r="G519" s="8" t="s">
        <v>135</v>
      </c>
    </row>
    <row r="520" spans="2:7" ht="12.75">
      <c r="B520" s="2" t="s">
        <v>980</v>
      </c>
      <c r="C520" s="2" t="s">
        <v>155</v>
      </c>
      <c r="D520" s="4">
        <v>0</v>
      </c>
      <c r="E520" s="4">
        <v>4.575333333333333</v>
      </c>
      <c r="F520" s="5" t="s">
        <v>135</v>
      </c>
      <c r="G520" s="8" t="s">
        <v>135</v>
      </c>
    </row>
    <row r="521" spans="2:7" ht="12.75">
      <c r="B521" s="2" t="s">
        <v>981</v>
      </c>
      <c r="C521" s="2" t="s">
        <v>982</v>
      </c>
      <c r="D521" s="4">
        <v>0</v>
      </c>
      <c r="E521" s="4">
        <v>0</v>
      </c>
      <c r="F521" s="5" t="s">
        <v>135</v>
      </c>
      <c r="G521" s="8" t="s">
        <v>135</v>
      </c>
    </row>
    <row r="522" spans="2:7" ht="12.75">
      <c r="B522" s="2" t="s">
        <v>983</v>
      </c>
      <c r="C522" s="2" t="s">
        <v>984</v>
      </c>
      <c r="D522" s="4">
        <v>0.073</v>
      </c>
      <c r="E522" s="4">
        <v>0.002</v>
      </c>
      <c r="F522" s="5" t="s">
        <v>134</v>
      </c>
      <c r="G522" s="8" t="s">
        <v>134</v>
      </c>
    </row>
    <row r="523" spans="2:7" ht="12.75">
      <c r="B523" s="2" t="s">
        <v>985</v>
      </c>
      <c r="C523" s="2" t="s">
        <v>986</v>
      </c>
      <c r="D523" s="4">
        <v>0</v>
      </c>
      <c r="E523" s="4">
        <v>0</v>
      </c>
      <c r="F523" s="5" t="s">
        <v>134</v>
      </c>
      <c r="G523" s="8" t="s">
        <v>134</v>
      </c>
    </row>
    <row r="524" spans="2:7" ht="12.75">
      <c r="B524" s="2" t="s">
        <v>987</v>
      </c>
      <c r="C524" s="2" t="s">
        <v>155</v>
      </c>
      <c r="D524" s="4">
        <v>0.020333333333333335</v>
      </c>
      <c r="E524" s="4">
        <v>0.004333333333333334</v>
      </c>
      <c r="F524" s="5" t="s">
        <v>134</v>
      </c>
      <c r="G524" s="8" t="s">
        <v>134</v>
      </c>
    </row>
    <row r="525" spans="2:7" ht="12.75">
      <c r="B525" s="2" t="s">
        <v>988</v>
      </c>
      <c r="C525" s="2" t="s">
        <v>986</v>
      </c>
      <c r="D525" s="4">
        <v>0.06033333333333334</v>
      </c>
      <c r="E525" s="4">
        <v>5.916</v>
      </c>
      <c r="F525" s="5" t="s">
        <v>134</v>
      </c>
      <c r="G525" s="8" t="s">
        <v>134</v>
      </c>
    </row>
    <row r="526" spans="2:7" ht="12.75">
      <c r="B526" s="2" t="s">
        <v>989</v>
      </c>
      <c r="C526" s="2" t="s">
        <v>155</v>
      </c>
      <c r="D526" s="4">
        <v>0.30233333333333334</v>
      </c>
      <c r="E526" s="4">
        <v>101.70100000000001</v>
      </c>
      <c r="F526" s="5" t="s">
        <v>134</v>
      </c>
      <c r="G526" s="8" t="s">
        <v>134</v>
      </c>
    </row>
    <row r="527" spans="2:7" ht="12.75">
      <c r="B527" s="2" t="s">
        <v>990</v>
      </c>
      <c r="C527" s="2" t="s">
        <v>991</v>
      </c>
      <c r="D527" s="4">
        <v>0.06633333333333334</v>
      </c>
      <c r="E527" s="4">
        <v>0</v>
      </c>
      <c r="F527" s="5" t="s">
        <v>134</v>
      </c>
      <c r="G527" s="8" t="s">
        <v>134</v>
      </c>
    </row>
    <row r="528" spans="2:7" ht="12.75">
      <c r="B528" s="2" t="s">
        <v>992</v>
      </c>
      <c r="C528" s="2" t="s">
        <v>993</v>
      </c>
      <c r="D528" s="4">
        <v>0</v>
      </c>
      <c r="E528" s="4">
        <v>0</v>
      </c>
      <c r="F528" s="5" t="s">
        <v>134</v>
      </c>
      <c r="G528" s="8" t="s">
        <v>134</v>
      </c>
    </row>
    <row r="529" spans="2:7" ht="12.75">
      <c r="B529" s="2" t="s">
        <v>994</v>
      </c>
      <c r="C529" s="2" t="s">
        <v>995</v>
      </c>
      <c r="D529" s="4">
        <v>17.005999999999997</v>
      </c>
      <c r="E529" s="4">
        <v>35.181999999999995</v>
      </c>
      <c r="F529" s="5" t="s">
        <v>134</v>
      </c>
      <c r="G529" s="8" t="s">
        <v>134</v>
      </c>
    </row>
    <row r="530" spans="2:7" ht="12.75">
      <c r="B530" s="2" t="s">
        <v>996</v>
      </c>
      <c r="C530" s="2" t="s">
        <v>212</v>
      </c>
      <c r="D530" s="4">
        <v>7.684</v>
      </c>
      <c r="E530" s="4">
        <v>6.744666666666667</v>
      </c>
      <c r="F530" s="5" t="s">
        <v>134</v>
      </c>
      <c r="G530" s="8" t="s">
        <v>134</v>
      </c>
    </row>
    <row r="531" spans="2:7" ht="12.75">
      <c r="B531" s="2" t="s">
        <v>997</v>
      </c>
      <c r="C531" s="2" t="s">
        <v>998</v>
      </c>
      <c r="D531" s="4">
        <v>0</v>
      </c>
      <c r="E531" s="4">
        <v>0</v>
      </c>
      <c r="F531" s="5" t="s">
        <v>135</v>
      </c>
      <c r="G531" s="8" t="s">
        <v>135</v>
      </c>
    </row>
    <row r="532" spans="2:7" ht="12.75">
      <c r="B532" s="2" t="s">
        <v>999</v>
      </c>
      <c r="C532" s="2" t="s">
        <v>155</v>
      </c>
      <c r="D532" s="4">
        <v>0.3206666666666667</v>
      </c>
      <c r="E532" s="4">
        <v>19.392666666666667</v>
      </c>
      <c r="F532" s="5" t="s">
        <v>135</v>
      </c>
      <c r="G532" s="8" t="s">
        <v>135</v>
      </c>
    </row>
    <row r="533" spans="2:7" ht="12.75">
      <c r="B533" s="2" t="s">
        <v>1000</v>
      </c>
      <c r="C533" s="2" t="s">
        <v>1001</v>
      </c>
      <c r="D533" s="4">
        <v>1041.86</v>
      </c>
      <c r="E533" s="4">
        <v>30811.541999999998</v>
      </c>
      <c r="F533" s="5" t="s">
        <v>135</v>
      </c>
      <c r="G533" s="8" t="s">
        <v>135</v>
      </c>
    </row>
    <row r="534" spans="2:7" ht="12.75">
      <c r="B534" s="2" t="s">
        <v>1002</v>
      </c>
      <c r="C534" s="2" t="s">
        <v>155</v>
      </c>
      <c r="D534" s="4">
        <v>60.545</v>
      </c>
      <c r="E534" s="4">
        <v>1384.035</v>
      </c>
      <c r="F534" s="5" t="s">
        <v>135</v>
      </c>
      <c r="G534" s="8" t="s">
        <v>135</v>
      </c>
    </row>
    <row r="535" spans="2:7" ht="12.75">
      <c r="B535" s="2" t="s">
        <v>1003</v>
      </c>
      <c r="C535" s="2" t="s">
        <v>1004</v>
      </c>
      <c r="D535" s="4">
        <v>0.0006666666666666666</v>
      </c>
      <c r="E535" s="4">
        <v>0</v>
      </c>
      <c r="F535" s="5" t="s">
        <v>135</v>
      </c>
      <c r="G535" s="8" t="s">
        <v>135</v>
      </c>
    </row>
    <row r="536" spans="2:7" ht="12.75">
      <c r="B536" s="2" t="s">
        <v>1005</v>
      </c>
      <c r="C536" s="2" t="s">
        <v>155</v>
      </c>
      <c r="D536" s="4">
        <v>1.81</v>
      </c>
      <c r="E536" s="4">
        <v>0</v>
      </c>
      <c r="F536" s="5" t="s">
        <v>135</v>
      </c>
      <c r="G536" s="8" t="s">
        <v>135</v>
      </c>
    </row>
    <row r="537" spans="2:7" ht="12.75">
      <c r="B537" s="2" t="s">
        <v>1006</v>
      </c>
      <c r="C537" s="2" t="s">
        <v>1007</v>
      </c>
      <c r="D537" s="4">
        <v>24.667333333333332</v>
      </c>
      <c r="E537" s="4">
        <v>472.03</v>
      </c>
      <c r="F537" s="5" t="s">
        <v>135</v>
      </c>
      <c r="G537" s="8" t="s">
        <v>135</v>
      </c>
    </row>
    <row r="538" spans="2:7" ht="12.75">
      <c r="B538" s="2" t="s">
        <v>1008</v>
      </c>
      <c r="C538" s="2" t="s">
        <v>155</v>
      </c>
      <c r="D538" s="4">
        <v>18.049333333333333</v>
      </c>
      <c r="E538" s="4">
        <v>929.8666666666668</v>
      </c>
      <c r="F538" s="5" t="s">
        <v>135</v>
      </c>
      <c r="G538" s="8" t="s">
        <v>135</v>
      </c>
    </row>
    <row r="539" spans="2:7" ht="12.75">
      <c r="B539" s="2" t="s">
        <v>1009</v>
      </c>
      <c r="C539" s="2" t="s">
        <v>1010</v>
      </c>
      <c r="D539" s="4">
        <v>0</v>
      </c>
      <c r="E539" s="4">
        <v>1.7293333333333336</v>
      </c>
      <c r="F539" s="5" t="s">
        <v>135</v>
      </c>
      <c r="G539" s="8" t="s">
        <v>135</v>
      </c>
    </row>
    <row r="540" spans="2:7" ht="12.75">
      <c r="B540" s="2" t="s">
        <v>1011</v>
      </c>
      <c r="C540" s="2" t="s">
        <v>1004</v>
      </c>
      <c r="D540" s="4">
        <v>0</v>
      </c>
      <c r="E540" s="4">
        <v>803.898</v>
      </c>
      <c r="F540" s="5" t="s">
        <v>135</v>
      </c>
      <c r="G540" s="8" t="s">
        <v>135</v>
      </c>
    </row>
    <row r="541" spans="2:7" ht="12.75">
      <c r="B541" s="2" t="s">
        <v>1012</v>
      </c>
      <c r="C541" s="2" t="s">
        <v>155</v>
      </c>
      <c r="D541" s="4">
        <v>0.0006666666666666666</v>
      </c>
      <c r="E541" s="4">
        <v>276.593</v>
      </c>
      <c r="F541" s="5" t="s">
        <v>135</v>
      </c>
      <c r="G541" s="8" t="s">
        <v>135</v>
      </c>
    </row>
    <row r="542" spans="2:7" ht="12.75">
      <c r="B542" s="2" t="s">
        <v>1013</v>
      </c>
      <c r="C542" s="2" t="s">
        <v>1014</v>
      </c>
      <c r="D542" s="4">
        <v>31.482</v>
      </c>
      <c r="E542" s="4">
        <v>373.2866666666667</v>
      </c>
      <c r="F542" s="5" t="s">
        <v>135</v>
      </c>
      <c r="G542" s="8" t="s">
        <v>135</v>
      </c>
    </row>
    <row r="543" spans="2:7" ht="12.75">
      <c r="B543" s="2" t="s">
        <v>1015</v>
      </c>
      <c r="C543" s="2" t="s">
        <v>155</v>
      </c>
      <c r="D543" s="4">
        <v>0.37533333333333335</v>
      </c>
      <c r="E543" s="4">
        <v>426.80566666666664</v>
      </c>
      <c r="F543" s="5" t="s">
        <v>135</v>
      </c>
      <c r="G543" s="8" t="s">
        <v>135</v>
      </c>
    </row>
    <row r="544" spans="2:7" ht="12.75">
      <c r="B544" s="2" t="s">
        <v>1016</v>
      </c>
      <c r="C544" s="2" t="s">
        <v>1017</v>
      </c>
      <c r="D544" s="4">
        <v>0</v>
      </c>
      <c r="E544" s="4">
        <v>0</v>
      </c>
      <c r="F544" s="5" t="s">
        <v>135</v>
      </c>
      <c r="G544" s="8" t="s">
        <v>135</v>
      </c>
    </row>
    <row r="545" spans="2:7" ht="12.75">
      <c r="B545" s="2" t="s">
        <v>1018</v>
      </c>
      <c r="C545" s="2" t="s">
        <v>155</v>
      </c>
      <c r="D545" s="4">
        <v>13.213666666666668</v>
      </c>
      <c r="E545" s="4">
        <v>0.05733333333333334</v>
      </c>
      <c r="F545" s="5" t="s">
        <v>135</v>
      </c>
      <c r="G545" s="8" t="s">
        <v>135</v>
      </c>
    </row>
    <row r="546" spans="2:7" ht="12.75">
      <c r="B546" s="2" t="s">
        <v>1019</v>
      </c>
      <c r="C546" s="2" t="s">
        <v>1004</v>
      </c>
      <c r="D546" s="4">
        <v>0</v>
      </c>
      <c r="E546" s="4">
        <v>7.824000000000001</v>
      </c>
      <c r="F546" s="5" t="s">
        <v>135</v>
      </c>
      <c r="G546" s="8" t="s">
        <v>135</v>
      </c>
    </row>
    <row r="547" spans="2:7" ht="12.75">
      <c r="B547" s="2" t="s">
        <v>1020</v>
      </c>
      <c r="C547" s="2" t="s">
        <v>155</v>
      </c>
      <c r="D547" s="4">
        <v>0.5513333333333333</v>
      </c>
      <c r="E547" s="4">
        <v>0.045</v>
      </c>
      <c r="F547" s="5" t="s">
        <v>135</v>
      </c>
      <c r="G547" s="8" t="s">
        <v>135</v>
      </c>
    </row>
    <row r="548" spans="2:7" ht="12.75">
      <c r="B548" s="2" t="s">
        <v>1021</v>
      </c>
      <c r="C548" s="2" t="s">
        <v>1022</v>
      </c>
      <c r="D548" s="4">
        <v>0</v>
      </c>
      <c r="E548" s="4">
        <v>0</v>
      </c>
      <c r="F548" s="5" t="s">
        <v>135</v>
      </c>
      <c r="G548" s="8" t="s">
        <v>135</v>
      </c>
    </row>
    <row r="549" spans="2:7" ht="12.75">
      <c r="B549" s="2" t="s">
        <v>1023</v>
      </c>
      <c r="C549" s="2" t="s">
        <v>1024</v>
      </c>
      <c r="D549" s="4">
        <v>0.458</v>
      </c>
      <c r="E549" s="4">
        <v>0</v>
      </c>
      <c r="F549" s="5" t="s">
        <v>134</v>
      </c>
      <c r="G549" s="8" t="s">
        <v>134</v>
      </c>
    </row>
    <row r="550" spans="2:7" ht="12.75">
      <c r="B550" s="2" t="s">
        <v>1025</v>
      </c>
      <c r="C550" s="2" t="s">
        <v>1022</v>
      </c>
      <c r="D550" s="4">
        <v>0.051333333333333335</v>
      </c>
      <c r="E550" s="4">
        <v>0</v>
      </c>
      <c r="F550" s="5" t="s">
        <v>135</v>
      </c>
      <c r="G550" s="8" t="s">
        <v>135</v>
      </c>
    </row>
    <row r="551" spans="2:7" ht="12.75">
      <c r="B551" s="2" t="s">
        <v>1026</v>
      </c>
      <c r="C551" s="2" t="s">
        <v>1024</v>
      </c>
      <c r="D551" s="4">
        <v>0.0003333333333333333</v>
      </c>
      <c r="E551" s="4">
        <v>0</v>
      </c>
      <c r="F551" s="5" t="s">
        <v>134</v>
      </c>
      <c r="G551" s="8" t="s">
        <v>134</v>
      </c>
    </row>
    <row r="552" spans="2:7" ht="12.75">
      <c r="B552" s="2" t="s">
        <v>1027</v>
      </c>
      <c r="C552" s="2" t="s">
        <v>1014</v>
      </c>
      <c r="D552" s="4">
        <v>0</v>
      </c>
      <c r="E552" s="4">
        <v>0</v>
      </c>
      <c r="F552" s="5" t="s">
        <v>135</v>
      </c>
      <c r="G552" s="8" t="s">
        <v>135</v>
      </c>
    </row>
    <row r="553" spans="2:7" ht="12.75">
      <c r="B553" s="2" t="s">
        <v>1028</v>
      </c>
      <c r="C553" s="2" t="s">
        <v>155</v>
      </c>
      <c r="D553" s="4">
        <v>0</v>
      </c>
      <c r="E553" s="4">
        <v>0.6646666666666666</v>
      </c>
      <c r="F553" s="5" t="s">
        <v>135</v>
      </c>
      <c r="G553" s="8" t="s">
        <v>135</v>
      </c>
    </row>
    <row r="554" spans="2:7" ht="12.75">
      <c r="B554" s="2" t="s">
        <v>1029</v>
      </c>
      <c r="C554" s="2" t="s">
        <v>1014</v>
      </c>
      <c r="D554" s="4">
        <v>0</v>
      </c>
      <c r="E554" s="4">
        <v>0</v>
      </c>
      <c r="F554" s="5" t="s">
        <v>135</v>
      </c>
      <c r="G554" s="8" t="s">
        <v>135</v>
      </c>
    </row>
    <row r="555" spans="2:7" ht="12.75">
      <c r="B555" s="2" t="s">
        <v>1030</v>
      </c>
      <c r="C555" s="2" t="s">
        <v>155</v>
      </c>
      <c r="D555" s="4">
        <v>2.077666666666667</v>
      </c>
      <c r="E555" s="4">
        <v>0.001</v>
      </c>
      <c r="F555" s="5" t="s">
        <v>135</v>
      </c>
      <c r="G555" s="8" t="s">
        <v>135</v>
      </c>
    </row>
    <row r="556" spans="2:7" ht="12.75">
      <c r="B556" s="2" t="s">
        <v>1031</v>
      </c>
      <c r="C556" s="2" t="s">
        <v>1004</v>
      </c>
      <c r="D556" s="4">
        <v>0.11366666666666668</v>
      </c>
      <c r="E556" s="4">
        <v>8.086666666666666</v>
      </c>
      <c r="F556" s="5" t="s">
        <v>135</v>
      </c>
      <c r="G556" s="8" t="s">
        <v>135</v>
      </c>
    </row>
    <row r="557" spans="2:7" ht="12.75">
      <c r="B557" s="2" t="s">
        <v>1032</v>
      </c>
      <c r="C557" s="2" t="s">
        <v>155</v>
      </c>
      <c r="D557" s="4">
        <v>10.084000000000001</v>
      </c>
      <c r="E557" s="4">
        <v>36.774</v>
      </c>
      <c r="F557" s="5" t="s">
        <v>135</v>
      </c>
      <c r="G557" s="8" t="s">
        <v>135</v>
      </c>
    </row>
    <row r="558" spans="2:7" ht="12.75">
      <c r="B558" s="2" t="s">
        <v>1033</v>
      </c>
      <c r="C558" s="2" t="s">
        <v>1004</v>
      </c>
      <c r="D558" s="4">
        <v>103.685</v>
      </c>
      <c r="E558" s="4">
        <v>32.378</v>
      </c>
      <c r="F558" s="5" t="s">
        <v>135</v>
      </c>
      <c r="G558" s="8" t="s">
        <v>135</v>
      </c>
    </row>
    <row r="559" spans="2:7" ht="12.75">
      <c r="B559" s="2" t="s">
        <v>1034</v>
      </c>
      <c r="C559" s="2" t="s">
        <v>155</v>
      </c>
      <c r="D559" s="4">
        <v>537.576</v>
      </c>
      <c r="E559" s="4">
        <v>111.78</v>
      </c>
      <c r="F559" s="5" t="s">
        <v>135</v>
      </c>
      <c r="G559" s="8" t="s">
        <v>135</v>
      </c>
    </row>
    <row r="560" spans="2:7" ht="12.75">
      <c r="B560" s="2" t="s">
        <v>1035</v>
      </c>
      <c r="C560" s="2" t="s">
        <v>1036</v>
      </c>
      <c r="D560" s="4">
        <v>0</v>
      </c>
      <c r="E560" s="4">
        <v>0.19699999999999998</v>
      </c>
      <c r="F560" s="5" t="s">
        <v>135</v>
      </c>
      <c r="G560" s="8" t="s">
        <v>135</v>
      </c>
    </row>
    <row r="561" spans="2:7" ht="12.75">
      <c r="B561" s="2" t="s">
        <v>1037</v>
      </c>
      <c r="C561" s="2" t="s">
        <v>1038</v>
      </c>
      <c r="D561" s="4">
        <v>0</v>
      </c>
      <c r="E561" s="4">
        <v>0</v>
      </c>
      <c r="F561" s="5" t="s">
        <v>134</v>
      </c>
      <c r="G561" s="8" t="s">
        <v>134</v>
      </c>
    </row>
    <row r="562" spans="2:7" ht="12.75">
      <c r="B562" s="2" t="s">
        <v>1039</v>
      </c>
      <c r="C562" s="2" t="s">
        <v>1040</v>
      </c>
      <c r="D562" s="4">
        <v>7.873333333333334</v>
      </c>
      <c r="E562" s="4">
        <v>15.280333333333333</v>
      </c>
      <c r="F562" s="5" t="s">
        <v>135</v>
      </c>
      <c r="G562" s="8" t="s">
        <v>135</v>
      </c>
    </row>
    <row r="563" spans="2:7" ht="12.75">
      <c r="B563" s="2" t="s">
        <v>1041</v>
      </c>
      <c r="C563" s="2" t="s">
        <v>155</v>
      </c>
      <c r="D563" s="4">
        <v>1.2656666666666667</v>
      </c>
      <c r="E563" s="4">
        <v>13.743333333333334</v>
      </c>
      <c r="F563" s="5" t="s">
        <v>135</v>
      </c>
      <c r="G563" s="8" t="s">
        <v>135</v>
      </c>
    </row>
    <row r="564" spans="2:7" ht="12.75">
      <c r="B564" s="2" t="s">
        <v>1042</v>
      </c>
      <c r="C564" s="2" t="s">
        <v>1043</v>
      </c>
      <c r="D564" s="4">
        <v>0</v>
      </c>
      <c r="E564" s="4">
        <v>1.703</v>
      </c>
      <c r="F564" s="5" t="s">
        <v>135</v>
      </c>
      <c r="G564" s="8" t="s">
        <v>135</v>
      </c>
    </row>
    <row r="565" spans="2:7" ht="12.75">
      <c r="B565" s="2" t="s">
        <v>1044</v>
      </c>
      <c r="C565" s="2" t="s">
        <v>1045</v>
      </c>
      <c r="D565" s="4">
        <v>50.667</v>
      </c>
      <c r="E565" s="4">
        <v>1535.7470000000003</v>
      </c>
      <c r="F565" s="5" t="s">
        <v>135</v>
      </c>
      <c r="G565" s="8" t="s">
        <v>135</v>
      </c>
    </row>
    <row r="566" spans="2:7" ht="12.75">
      <c r="B566" s="2" t="s">
        <v>1046</v>
      </c>
      <c r="C566" s="2" t="s">
        <v>1047</v>
      </c>
      <c r="D566" s="4">
        <v>18.280333333333335</v>
      </c>
      <c r="E566" s="4">
        <v>608.4376666666666</v>
      </c>
      <c r="F566" s="5" t="s">
        <v>135</v>
      </c>
      <c r="G566" s="8" t="s">
        <v>135</v>
      </c>
    </row>
    <row r="567" spans="2:7" ht="12.75">
      <c r="B567" s="2" t="s">
        <v>1048</v>
      </c>
      <c r="C567" s="2" t="s">
        <v>212</v>
      </c>
      <c r="D567" s="4">
        <v>8.866333333333333</v>
      </c>
      <c r="E567" s="4">
        <v>476.1233333333333</v>
      </c>
      <c r="F567" s="5" t="s">
        <v>135</v>
      </c>
      <c r="G567" s="8" t="s">
        <v>135</v>
      </c>
    </row>
    <row r="568" spans="2:7" ht="12.75">
      <c r="B568" s="2" t="s">
        <v>1049</v>
      </c>
      <c r="C568" s="2" t="s">
        <v>1050</v>
      </c>
      <c r="D568" s="4">
        <v>0</v>
      </c>
      <c r="E568" s="4">
        <v>2.7846666666666664</v>
      </c>
      <c r="F568" s="5" t="s">
        <v>135</v>
      </c>
      <c r="G568" s="8" t="s">
        <v>135</v>
      </c>
    </row>
    <row r="569" spans="2:7" ht="12.75">
      <c r="B569" s="2" t="s">
        <v>1051</v>
      </c>
      <c r="C569" s="2" t="s">
        <v>155</v>
      </c>
      <c r="D569" s="4">
        <v>22.989</v>
      </c>
      <c r="E569" s="4">
        <v>163.298</v>
      </c>
      <c r="F569" s="5" t="s">
        <v>135</v>
      </c>
      <c r="G569" s="8" t="s">
        <v>135</v>
      </c>
    </row>
    <row r="570" spans="2:7" ht="12.75">
      <c r="B570" s="2" t="s">
        <v>1052</v>
      </c>
      <c r="C570" s="2" t="s">
        <v>1053</v>
      </c>
      <c r="D570" s="4">
        <v>27.80066666666667</v>
      </c>
      <c r="E570" s="4">
        <v>76.16433333333333</v>
      </c>
      <c r="F570" s="5" t="s">
        <v>134</v>
      </c>
      <c r="G570" s="8" t="s">
        <v>134</v>
      </c>
    </row>
    <row r="571" spans="2:7" ht="12.75">
      <c r="B571" s="2" t="s">
        <v>1054</v>
      </c>
      <c r="C571" s="2" t="s">
        <v>1055</v>
      </c>
      <c r="D571" s="4">
        <v>3.0270000000000006</v>
      </c>
      <c r="E571" s="4">
        <v>99.34833333333334</v>
      </c>
      <c r="F571" s="5" t="s">
        <v>133</v>
      </c>
      <c r="G571" s="8" t="s">
        <v>133</v>
      </c>
    </row>
    <row r="572" spans="2:7" ht="12.75">
      <c r="B572" s="2" t="s">
        <v>1056</v>
      </c>
      <c r="C572" s="2" t="s">
        <v>1057</v>
      </c>
      <c r="D572" s="4">
        <v>1.4553333333333336</v>
      </c>
      <c r="E572" s="4">
        <v>0</v>
      </c>
      <c r="F572" s="5" t="s">
        <v>133</v>
      </c>
      <c r="G572" s="8" t="s">
        <v>133</v>
      </c>
    </row>
    <row r="573" spans="2:7" ht="12.75">
      <c r="B573" s="2" t="s">
        <v>1058</v>
      </c>
      <c r="C573" s="2" t="s">
        <v>212</v>
      </c>
      <c r="D573" s="4">
        <v>5.069</v>
      </c>
      <c r="E573" s="4">
        <v>4.848666666666667</v>
      </c>
      <c r="F573" s="5" t="s">
        <v>133</v>
      </c>
      <c r="G573" s="8" t="s">
        <v>133</v>
      </c>
    </row>
    <row r="574" spans="2:7" ht="12.75">
      <c r="B574" s="2" t="s">
        <v>1059</v>
      </c>
      <c r="C574" s="2" t="s">
        <v>1060</v>
      </c>
      <c r="D574" s="4">
        <v>1.452</v>
      </c>
      <c r="E574" s="4">
        <v>5.234</v>
      </c>
      <c r="F574" s="5" t="s">
        <v>134</v>
      </c>
      <c r="G574" s="8" t="s">
        <v>134</v>
      </c>
    </row>
    <row r="575" spans="2:7" ht="12.75">
      <c r="B575" s="2" t="s">
        <v>1061</v>
      </c>
      <c r="C575" s="2" t="s">
        <v>1062</v>
      </c>
      <c r="D575" s="4">
        <v>0.4626666666666667</v>
      </c>
      <c r="E575" s="4">
        <v>0.41933333333333334</v>
      </c>
      <c r="F575" s="5" t="s">
        <v>133</v>
      </c>
      <c r="G575" s="8" t="s">
        <v>133</v>
      </c>
    </row>
    <row r="576" spans="2:7" ht="12.75">
      <c r="B576" s="2" t="s">
        <v>1063</v>
      </c>
      <c r="C576" s="2" t="s">
        <v>1064</v>
      </c>
      <c r="D576" s="4">
        <v>0.008666666666666668</v>
      </c>
      <c r="E576" s="4">
        <v>0</v>
      </c>
      <c r="F576" s="5" t="s">
        <v>134</v>
      </c>
      <c r="G576" s="8" t="s">
        <v>134</v>
      </c>
    </row>
    <row r="577" spans="2:7" ht="12.75">
      <c r="B577" s="2" t="s">
        <v>1065</v>
      </c>
      <c r="C577" s="2" t="s">
        <v>1066</v>
      </c>
      <c r="D577" s="4">
        <v>141.92</v>
      </c>
      <c r="E577" s="4">
        <v>43.255</v>
      </c>
      <c r="F577" s="5" t="s">
        <v>135</v>
      </c>
      <c r="G577" s="8" t="s">
        <v>135</v>
      </c>
    </row>
    <row r="578" spans="2:7" ht="12.75">
      <c r="B578" s="2" t="s">
        <v>1067</v>
      </c>
      <c r="C578" s="2" t="s">
        <v>1068</v>
      </c>
      <c r="D578" s="4">
        <v>0.49933333333333335</v>
      </c>
      <c r="E578" s="4">
        <v>18.68166666666667</v>
      </c>
      <c r="F578" s="5" t="s">
        <v>135</v>
      </c>
      <c r="G578" s="8" t="s">
        <v>135</v>
      </c>
    </row>
    <row r="579" spans="2:7" ht="12.75">
      <c r="B579" s="2" t="s">
        <v>1069</v>
      </c>
      <c r="C579" s="2" t="s">
        <v>1070</v>
      </c>
      <c r="D579" s="4">
        <v>0.5813333333333334</v>
      </c>
      <c r="E579" s="4">
        <v>3.555666666666667</v>
      </c>
      <c r="F579" s="5" t="s">
        <v>135</v>
      </c>
      <c r="G579" s="8" t="s">
        <v>135</v>
      </c>
    </row>
    <row r="580" spans="2:7" ht="12.75">
      <c r="B580" s="2" t="s">
        <v>1071</v>
      </c>
      <c r="C580" s="2" t="s">
        <v>1072</v>
      </c>
      <c r="D580" s="4">
        <v>2.0603333333333333</v>
      </c>
      <c r="E580" s="4">
        <v>0.6556666666666666</v>
      </c>
      <c r="F580" s="5" t="s">
        <v>135</v>
      </c>
      <c r="G580" s="8" t="s">
        <v>135</v>
      </c>
    </row>
    <row r="581" spans="2:7" ht="12.75">
      <c r="B581" s="2" t="s">
        <v>1073</v>
      </c>
      <c r="C581" s="2" t="s">
        <v>1074</v>
      </c>
      <c r="D581" s="4">
        <v>62.99700000000001</v>
      </c>
      <c r="E581" s="4">
        <v>251.09900000000002</v>
      </c>
      <c r="F581" s="5" t="s">
        <v>135</v>
      </c>
      <c r="G581" s="8" t="s">
        <v>135</v>
      </c>
    </row>
    <row r="582" spans="2:7" ht="12.75">
      <c r="B582" s="2" t="s">
        <v>1075</v>
      </c>
      <c r="C582" s="2" t="s">
        <v>212</v>
      </c>
      <c r="D582" s="4">
        <v>0.21933333333333335</v>
      </c>
      <c r="E582" s="4">
        <v>0.36966666666666664</v>
      </c>
      <c r="F582" s="5" t="s">
        <v>135</v>
      </c>
      <c r="G582" s="8" t="s">
        <v>135</v>
      </c>
    </row>
    <row r="583" spans="2:7" ht="12.75">
      <c r="B583" s="2" t="s">
        <v>1076</v>
      </c>
      <c r="C583" s="2" t="s">
        <v>1077</v>
      </c>
      <c r="D583" s="4">
        <v>9.502666666666666</v>
      </c>
      <c r="E583" s="4">
        <v>43.151666666666664</v>
      </c>
      <c r="F583" s="5" t="s">
        <v>135</v>
      </c>
      <c r="G583" s="8" t="s">
        <v>135</v>
      </c>
    </row>
    <row r="584" spans="2:7" ht="12.75">
      <c r="B584" s="2" t="s">
        <v>1078</v>
      </c>
      <c r="C584" s="2" t="s">
        <v>1079</v>
      </c>
      <c r="D584" s="4">
        <v>0.015666666666666666</v>
      </c>
      <c r="E584" s="4">
        <v>0</v>
      </c>
      <c r="F584" s="5" t="s">
        <v>135</v>
      </c>
      <c r="G584" s="8" t="s">
        <v>135</v>
      </c>
    </row>
    <row r="585" spans="2:7" ht="12.75">
      <c r="B585" s="2" t="s">
        <v>1080</v>
      </c>
      <c r="C585" s="2" t="s">
        <v>1081</v>
      </c>
      <c r="D585" s="4">
        <v>16.471666666666668</v>
      </c>
      <c r="E585" s="4">
        <v>20.065</v>
      </c>
      <c r="F585" s="5" t="s">
        <v>135</v>
      </c>
      <c r="G585" s="8" t="s">
        <v>135</v>
      </c>
    </row>
    <row r="586" spans="2:7" ht="12.75">
      <c r="B586" s="2" t="s">
        <v>1082</v>
      </c>
      <c r="C586" s="2" t="s">
        <v>1083</v>
      </c>
      <c r="D586" s="4">
        <v>302.904</v>
      </c>
      <c r="E586" s="4">
        <v>194.981</v>
      </c>
      <c r="F586" s="5" t="s">
        <v>135</v>
      </c>
      <c r="G586" s="8" t="s">
        <v>135</v>
      </c>
    </row>
    <row r="587" spans="2:7" ht="12.75">
      <c r="B587" s="2" t="s">
        <v>1084</v>
      </c>
      <c r="C587" s="2" t="s">
        <v>1085</v>
      </c>
      <c r="D587" s="4">
        <v>5.324333333333333</v>
      </c>
      <c r="E587" s="4">
        <v>3.253</v>
      </c>
      <c r="F587" s="5" t="s">
        <v>135</v>
      </c>
      <c r="G587" s="8" t="s">
        <v>135</v>
      </c>
    </row>
    <row r="588" spans="2:7" ht="12.75">
      <c r="B588" s="2" t="s">
        <v>1086</v>
      </c>
      <c r="C588" s="2" t="s">
        <v>1087</v>
      </c>
      <c r="D588" s="4">
        <v>1.824</v>
      </c>
      <c r="E588" s="4">
        <v>0.527</v>
      </c>
      <c r="F588" s="5" t="s">
        <v>134</v>
      </c>
      <c r="G588" s="8" t="s">
        <v>134</v>
      </c>
    </row>
    <row r="589" spans="2:7" ht="12.75">
      <c r="B589" s="2" t="s">
        <v>1088</v>
      </c>
      <c r="C589" s="2" t="s">
        <v>1089</v>
      </c>
      <c r="D589" s="4">
        <v>9.676333333333334</v>
      </c>
      <c r="E589" s="4">
        <v>1.545</v>
      </c>
      <c r="F589" s="5" t="s">
        <v>135</v>
      </c>
      <c r="G589" s="8" t="s">
        <v>135</v>
      </c>
    </row>
    <row r="590" spans="2:7" ht="12.75">
      <c r="B590" s="2" t="s">
        <v>1090</v>
      </c>
      <c r="C590" s="2" t="s">
        <v>155</v>
      </c>
      <c r="D590" s="4">
        <v>6.644000000000001</v>
      </c>
      <c r="E590" s="4">
        <v>110.82533333333333</v>
      </c>
      <c r="F590" s="5" t="s">
        <v>135</v>
      </c>
      <c r="G590" s="8" t="s">
        <v>135</v>
      </c>
    </row>
    <row r="591" spans="2:7" ht="12.75">
      <c r="B591" s="2" t="s">
        <v>1091</v>
      </c>
      <c r="C591" s="2" t="s">
        <v>1092</v>
      </c>
      <c r="D591" s="4">
        <v>0.17133333333333334</v>
      </c>
      <c r="E591" s="4">
        <v>1.712</v>
      </c>
      <c r="F591" s="5" t="s">
        <v>135</v>
      </c>
      <c r="G591" s="8" t="s">
        <v>135</v>
      </c>
    </row>
    <row r="592" spans="2:7" ht="12.75">
      <c r="B592" s="2" t="s">
        <v>1093</v>
      </c>
      <c r="C592" s="2" t="s">
        <v>1094</v>
      </c>
      <c r="D592" s="4">
        <v>1.4616666666666667</v>
      </c>
      <c r="E592" s="4">
        <v>0.025333333333333333</v>
      </c>
      <c r="F592" s="5" t="s">
        <v>135</v>
      </c>
      <c r="G592" s="8" t="s">
        <v>135</v>
      </c>
    </row>
    <row r="593" spans="2:7" ht="12.75">
      <c r="B593" s="2" t="s">
        <v>1095</v>
      </c>
      <c r="C593" s="2" t="s">
        <v>155</v>
      </c>
      <c r="D593" s="4">
        <v>2.0416666666666665</v>
      </c>
      <c r="E593" s="4">
        <v>6272.274</v>
      </c>
      <c r="F593" s="5" t="s">
        <v>135</v>
      </c>
      <c r="G593" s="8" t="s">
        <v>135</v>
      </c>
    </row>
    <row r="594" spans="2:7" ht="12.75">
      <c r="B594" s="2" t="s">
        <v>1096</v>
      </c>
      <c r="C594" s="2" t="s">
        <v>1097</v>
      </c>
      <c r="D594" s="4">
        <v>7.69</v>
      </c>
      <c r="E594" s="4">
        <v>30.366000000000003</v>
      </c>
      <c r="F594" s="5" t="s">
        <v>135</v>
      </c>
      <c r="G594" s="8" t="s">
        <v>138</v>
      </c>
    </row>
    <row r="595" spans="2:7" ht="12.75">
      <c r="B595" s="2" t="s">
        <v>1098</v>
      </c>
      <c r="C595" s="2" t="s">
        <v>1099</v>
      </c>
      <c r="D595" s="4">
        <v>6.606999999999999</v>
      </c>
      <c r="E595" s="4">
        <v>203.048</v>
      </c>
      <c r="F595" s="5" t="s">
        <v>135</v>
      </c>
      <c r="G595" s="8" t="s">
        <v>138</v>
      </c>
    </row>
    <row r="596" spans="2:7" ht="12.75">
      <c r="B596" s="2" t="s">
        <v>1100</v>
      </c>
      <c r="C596" s="2" t="s">
        <v>1101</v>
      </c>
      <c r="D596" s="4">
        <v>0</v>
      </c>
      <c r="E596" s="4">
        <v>60.88033333333334</v>
      </c>
      <c r="F596" s="5" t="s">
        <v>135</v>
      </c>
      <c r="G596" s="8" t="s">
        <v>135</v>
      </c>
    </row>
    <row r="597" spans="2:7" ht="12.75">
      <c r="B597" s="2" t="s">
        <v>1102</v>
      </c>
      <c r="C597" s="2" t="s">
        <v>1103</v>
      </c>
      <c r="D597" s="4">
        <v>72.17166666666667</v>
      </c>
      <c r="E597" s="4">
        <v>1.706666666666667</v>
      </c>
      <c r="F597" s="5" t="s">
        <v>135</v>
      </c>
      <c r="G597" s="8" t="s">
        <v>138</v>
      </c>
    </row>
    <row r="598" spans="2:7" ht="12.75">
      <c r="B598" s="2" t="s">
        <v>1104</v>
      </c>
      <c r="C598" s="2" t="s">
        <v>1105</v>
      </c>
      <c r="D598" s="4">
        <v>64.946</v>
      </c>
      <c r="E598" s="4">
        <v>558.6633333333333</v>
      </c>
      <c r="F598" s="5" t="s">
        <v>135</v>
      </c>
      <c r="G598" s="8" t="s">
        <v>134</v>
      </c>
    </row>
    <row r="599" spans="2:7" ht="12.75">
      <c r="B599" s="2" t="s">
        <v>1106</v>
      </c>
      <c r="C599" s="2" t="s">
        <v>1107</v>
      </c>
      <c r="D599" s="4">
        <v>0</v>
      </c>
      <c r="E599" s="4">
        <v>2210.307333333333</v>
      </c>
      <c r="F599" s="5" t="s">
        <v>135</v>
      </c>
      <c r="G599" s="8" t="s">
        <v>135</v>
      </c>
    </row>
    <row r="600" spans="2:7" ht="12.75">
      <c r="B600" s="2" t="s">
        <v>1108</v>
      </c>
      <c r="C600" s="2" t="s">
        <v>212</v>
      </c>
      <c r="D600" s="4">
        <v>0.016333333333333335</v>
      </c>
      <c r="E600" s="4">
        <v>26.420333333333335</v>
      </c>
      <c r="F600" s="5" t="s">
        <v>135</v>
      </c>
      <c r="G600" s="8" t="s">
        <v>135</v>
      </c>
    </row>
    <row r="601" spans="2:7" ht="12.75">
      <c r="B601" s="2" t="s">
        <v>1109</v>
      </c>
      <c r="C601" s="2" t="s">
        <v>1110</v>
      </c>
      <c r="D601" s="4">
        <v>0.29633333333333334</v>
      </c>
      <c r="E601" s="4">
        <v>2.329</v>
      </c>
      <c r="F601" s="5" t="s">
        <v>135</v>
      </c>
      <c r="G601" s="8" t="s">
        <v>135</v>
      </c>
    </row>
    <row r="602" spans="2:7" ht="12.75">
      <c r="B602" s="2" t="s">
        <v>1111</v>
      </c>
      <c r="C602" s="2" t="s">
        <v>1107</v>
      </c>
      <c r="D602" s="4">
        <v>0</v>
      </c>
      <c r="E602" s="4">
        <v>0</v>
      </c>
      <c r="F602" s="5" t="s">
        <v>135</v>
      </c>
      <c r="G602" s="8" t="s">
        <v>135</v>
      </c>
    </row>
    <row r="603" spans="2:7" ht="12.75">
      <c r="B603" s="2" t="s">
        <v>1112</v>
      </c>
      <c r="C603" s="2" t="s">
        <v>1113</v>
      </c>
      <c r="D603" s="4">
        <v>43.77166666666667</v>
      </c>
      <c r="E603" s="4">
        <v>4.744000000000001</v>
      </c>
      <c r="F603" s="5" t="s">
        <v>135</v>
      </c>
      <c r="G603" s="8" t="s">
        <v>135</v>
      </c>
    </row>
    <row r="604" spans="2:7" ht="12.75">
      <c r="B604" s="2" t="s">
        <v>1114</v>
      </c>
      <c r="C604" s="2" t="s">
        <v>1115</v>
      </c>
      <c r="D604" s="4">
        <v>0</v>
      </c>
      <c r="E604" s="4">
        <v>6.1290000000000004</v>
      </c>
      <c r="F604" s="5" t="s">
        <v>135</v>
      </c>
      <c r="G604" s="8" t="s">
        <v>135</v>
      </c>
    </row>
    <row r="605" spans="2:7" ht="12.75">
      <c r="B605" s="2" t="s">
        <v>1116</v>
      </c>
      <c r="C605" s="2" t="s">
        <v>1117</v>
      </c>
      <c r="D605" s="4">
        <v>1.2866666666666668</v>
      </c>
      <c r="E605" s="4">
        <v>10.67</v>
      </c>
      <c r="F605" s="5" t="s">
        <v>135</v>
      </c>
      <c r="G605" s="8" t="s">
        <v>135</v>
      </c>
    </row>
    <row r="606" spans="2:7" ht="12.75">
      <c r="B606" s="2" t="s">
        <v>1118</v>
      </c>
      <c r="C606" s="2" t="s">
        <v>1119</v>
      </c>
      <c r="D606" s="4">
        <v>1.0003333333333335</v>
      </c>
      <c r="E606" s="4">
        <v>48.089333333333336</v>
      </c>
      <c r="F606" s="5" t="s">
        <v>135</v>
      </c>
      <c r="G606" s="8" t="s">
        <v>135</v>
      </c>
    </row>
    <row r="607" spans="2:7" ht="12.75">
      <c r="B607" s="2" t="s">
        <v>1120</v>
      </c>
      <c r="C607" s="2" t="s">
        <v>1121</v>
      </c>
      <c r="D607" s="4">
        <v>2.4036666666666666</v>
      </c>
      <c r="E607" s="4">
        <v>0.534</v>
      </c>
      <c r="F607" s="5" t="s">
        <v>135</v>
      </c>
      <c r="G607" s="8" t="s">
        <v>135</v>
      </c>
    </row>
    <row r="608" spans="2:7" ht="12.75">
      <c r="B608" s="2" t="s">
        <v>1122</v>
      </c>
      <c r="C608" s="2" t="s">
        <v>1123</v>
      </c>
      <c r="D608" s="4">
        <v>8.064</v>
      </c>
      <c r="E608" s="4">
        <v>5.017</v>
      </c>
      <c r="F608" s="5" t="s">
        <v>135</v>
      </c>
      <c r="G608" s="8" t="s">
        <v>135</v>
      </c>
    </row>
    <row r="609" spans="2:7" ht="12.75">
      <c r="B609" s="2" t="s">
        <v>1124</v>
      </c>
      <c r="C609" s="2" t="s">
        <v>155</v>
      </c>
      <c r="D609" s="4">
        <v>6.769333333333335</v>
      </c>
      <c r="E609" s="4">
        <v>157.10433333333333</v>
      </c>
      <c r="F609" s="5" t="s">
        <v>135</v>
      </c>
      <c r="G609" s="8" t="s">
        <v>135</v>
      </c>
    </row>
    <row r="610" spans="2:7" ht="12.75">
      <c r="B610" s="2" t="s">
        <v>1125</v>
      </c>
      <c r="C610" s="2" t="s">
        <v>1126</v>
      </c>
      <c r="D610" s="4">
        <v>0</v>
      </c>
      <c r="E610" s="4">
        <v>154.6846666666667</v>
      </c>
      <c r="F610" s="5" t="s">
        <v>135</v>
      </c>
      <c r="G610" s="8" t="s">
        <v>135</v>
      </c>
    </row>
    <row r="611" spans="2:7" ht="12.75">
      <c r="B611" s="2" t="s">
        <v>1127</v>
      </c>
      <c r="C611" s="2" t="s">
        <v>212</v>
      </c>
      <c r="D611" s="4">
        <v>2.556666666666667</v>
      </c>
      <c r="E611" s="4">
        <v>0</v>
      </c>
      <c r="F611" s="5" t="s">
        <v>135</v>
      </c>
      <c r="G611" s="8" t="s">
        <v>135</v>
      </c>
    </row>
    <row r="612" spans="2:7" ht="12.75">
      <c r="B612" s="2" t="s">
        <v>1128</v>
      </c>
      <c r="C612" s="2" t="s">
        <v>1129</v>
      </c>
      <c r="D612" s="4">
        <v>70.34166666666667</v>
      </c>
      <c r="E612" s="4">
        <v>2897.6946666666668</v>
      </c>
      <c r="F612" s="5" t="s">
        <v>135</v>
      </c>
      <c r="G612" s="8" t="s">
        <v>135</v>
      </c>
    </row>
    <row r="613" spans="2:7" ht="12.75">
      <c r="B613" s="2" t="s">
        <v>1130</v>
      </c>
      <c r="C613" s="2" t="s">
        <v>155</v>
      </c>
      <c r="D613" s="4">
        <v>58.830333333333336</v>
      </c>
      <c r="E613" s="4">
        <v>1510.8933333333334</v>
      </c>
      <c r="F613" s="5" t="s">
        <v>135</v>
      </c>
      <c r="G613" s="8" t="s">
        <v>135</v>
      </c>
    </row>
    <row r="614" spans="2:7" ht="12.75">
      <c r="B614" s="2" t="s">
        <v>1131</v>
      </c>
      <c r="C614" s="2" t="s">
        <v>1132</v>
      </c>
      <c r="D614" s="4">
        <v>467.79766666666666</v>
      </c>
      <c r="E614" s="4">
        <v>12272.496</v>
      </c>
      <c r="F614" s="5" t="s">
        <v>135</v>
      </c>
      <c r="G614" s="8" t="s">
        <v>135</v>
      </c>
    </row>
    <row r="615" spans="2:7" ht="12.75">
      <c r="B615" s="2" t="s">
        <v>1133</v>
      </c>
      <c r="C615" s="2" t="s">
        <v>155</v>
      </c>
      <c r="D615" s="4">
        <v>105.50833333333334</v>
      </c>
      <c r="E615" s="4">
        <v>936.6873333333333</v>
      </c>
      <c r="F615" s="5" t="s">
        <v>135</v>
      </c>
      <c r="G615" s="8" t="s">
        <v>135</v>
      </c>
    </row>
    <row r="616" spans="2:7" ht="12.75">
      <c r="B616" s="2" t="s">
        <v>1134</v>
      </c>
      <c r="C616" s="2" t="s">
        <v>1135</v>
      </c>
      <c r="D616" s="4">
        <v>0</v>
      </c>
      <c r="E616" s="4">
        <v>7.69</v>
      </c>
      <c r="F616" s="5" t="s">
        <v>134</v>
      </c>
      <c r="G616" s="8" t="s">
        <v>133</v>
      </c>
    </row>
    <row r="617" spans="2:7" ht="12.75">
      <c r="B617" s="2" t="s">
        <v>1136</v>
      </c>
      <c r="C617" s="2" t="s">
        <v>1137</v>
      </c>
      <c r="D617" s="4">
        <v>0</v>
      </c>
      <c r="E617" s="4">
        <v>0</v>
      </c>
      <c r="F617" s="5" t="s">
        <v>134</v>
      </c>
      <c r="G617" s="8" t="s">
        <v>133</v>
      </c>
    </row>
    <row r="618" spans="2:7" ht="12.75">
      <c r="B618" s="2" t="s">
        <v>1138</v>
      </c>
      <c r="C618" s="2" t="s">
        <v>1139</v>
      </c>
      <c r="D618" s="4">
        <v>0</v>
      </c>
      <c r="E618" s="4">
        <v>0</v>
      </c>
      <c r="F618" s="5" t="s">
        <v>134</v>
      </c>
      <c r="G618" s="8" t="s">
        <v>134</v>
      </c>
    </row>
    <row r="619" spans="2:7" ht="12.75">
      <c r="B619" s="2" t="s">
        <v>1140</v>
      </c>
      <c r="C619" s="2" t="s">
        <v>1141</v>
      </c>
      <c r="D619" s="4">
        <v>0</v>
      </c>
      <c r="E619" s="4">
        <v>0</v>
      </c>
      <c r="F619" s="5" t="s">
        <v>134</v>
      </c>
      <c r="G619" s="8" t="s">
        <v>133</v>
      </c>
    </row>
    <row r="620" spans="2:7" ht="12.75">
      <c r="B620" s="2" t="s">
        <v>1142</v>
      </c>
      <c r="C620" s="2" t="s">
        <v>1143</v>
      </c>
      <c r="D620" s="4">
        <v>0</v>
      </c>
      <c r="E620" s="4">
        <v>0.10566666666666667</v>
      </c>
      <c r="F620" s="5" t="s">
        <v>134</v>
      </c>
      <c r="G620" s="8" t="s">
        <v>133</v>
      </c>
    </row>
    <row r="621" spans="2:7" ht="12.75">
      <c r="B621" s="2" t="s">
        <v>1144</v>
      </c>
      <c r="C621" s="2" t="s">
        <v>1145</v>
      </c>
      <c r="D621" s="4">
        <v>0</v>
      </c>
      <c r="E621" s="4">
        <v>0</v>
      </c>
      <c r="F621" s="5" t="s">
        <v>134</v>
      </c>
      <c r="G621" s="8" t="s">
        <v>133</v>
      </c>
    </row>
    <row r="622" spans="2:7" ht="12.75">
      <c r="B622" s="2" t="s">
        <v>1146</v>
      </c>
      <c r="C622" s="2" t="s">
        <v>1147</v>
      </c>
      <c r="D622" s="4">
        <v>5.185</v>
      </c>
      <c r="E622" s="4">
        <v>45.897</v>
      </c>
      <c r="F622" s="5" t="s">
        <v>135</v>
      </c>
      <c r="G622" s="8" t="s">
        <v>135</v>
      </c>
    </row>
    <row r="623" spans="2:7" ht="12.75">
      <c r="B623" s="2" t="s">
        <v>1148</v>
      </c>
      <c r="C623" s="2" t="s">
        <v>1149</v>
      </c>
      <c r="D623" s="4">
        <v>32.17133333333333</v>
      </c>
      <c r="E623" s="4">
        <v>1024.9440000000002</v>
      </c>
      <c r="F623" s="5" t="s">
        <v>135</v>
      </c>
      <c r="G623" s="8" t="s">
        <v>135</v>
      </c>
    </row>
    <row r="624" spans="2:7" ht="12.75">
      <c r="B624" s="2" t="s">
        <v>1150</v>
      </c>
      <c r="C624" s="2" t="s">
        <v>1151</v>
      </c>
      <c r="D624" s="4">
        <v>12.238</v>
      </c>
      <c r="E624" s="4">
        <v>327.682</v>
      </c>
      <c r="F624" s="5" t="s">
        <v>135</v>
      </c>
      <c r="G624" s="8" t="s">
        <v>135</v>
      </c>
    </row>
    <row r="625" spans="2:7" ht="12.75">
      <c r="B625" s="2" t="s">
        <v>1152</v>
      </c>
      <c r="C625" s="2" t="s">
        <v>1153</v>
      </c>
      <c r="D625" s="4">
        <v>607.8436666666666</v>
      </c>
      <c r="E625" s="4">
        <v>1108.7503333333334</v>
      </c>
      <c r="F625" s="5" t="s">
        <v>135</v>
      </c>
      <c r="G625" s="8" t="s">
        <v>135</v>
      </c>
    </row>
    <row r="626" spans="2:7" ht="12.75">
      <c r="B626" s="2" t="s">
        <v>1154</v>
      </c>
      <c r="C626" s="2" t="s">
        <v>1155</v>
      </c>
      <c r="D626" s="4">
        <v>42.63333333333333</v>
      </c>
      <c r="E626" s="4">
        <v>3541.2760000000003</v>
      </c>
      <c r="F626" s="5" t="s">
        <v>135</v>
      </c>
      <c r="G626" s="8" t="s">
        <v>135</v>
      </c>
    </row>
    <row r="627" spans="2:7" ht="12.75">
      <c r="B627" s="2" t="s">
        <v>1156</v>
      </c>
      <c r="C627" s="2" t="s">
        <v>155</v>
      </c>
      <c r="D627" s="4">
        <v>159.95333333333335</v>
      </c>
      <c r="E627" s="4">
        <v>3923.1713333333337</v>
      </c>
      <c r="F627" s="5" t="s">
        <v>135</v>
      </c>
      <c r="G627" s="8" t="s">
        <v>135</v>
      </c>
    </row>
    <row r="628" spans="2:7" ht="12.75">
      <c r="B628" s="2" t="s">
        <v>1157</v>
      </c>
      <c r="C628" s="2" t="s">
        <v>1158</v>
      </c>
      <c r="D628" s="4">
        <v>997.134</v>
      </c>
      <c r="E628" s="4">
        <v>5830.920333333333</v>
      </c>
      <c r="F628" s="5" t="s">
        <v>135</v>
      </c>
      <c r="G628" s="8" t="s">
        <v>135</v>
      </c>
    </row>
    <row r="629" spans="2:7" ht="12.75">
      <c r="B629" s="2" t="s">
        <v>1159</v>
      </c>
      <c r="C629" s="2" t="s">
        <v>212</v>
      </c>
      <c r="D629" s="4">
        <v>0.536</v>
      </c>
      <c r="E629" s="4">
        <v>1374.321</v>
      </c>
      <c r="F629" s="5" t="s">
        <v>135</v>
      </c>
      <c r="G629" s="8" t="s">
        <v>135</v>
      </c>
    </row>
    <row r="630" spans="2:7" ht="12.75">
      <c r="B630" s="2" t="s">
        <v>1160</v>
      </c>
      <c r="C630" s="2" t="s">
        <v>1161</v>
      </c>
      <c r="D630" s="4">
        <v>97.89866666666667</v>
      </c>
      <c r="E630" s="4">
        <v>103.93700000000001</v>
      </c>
      <c r="F630" s="5" t="s">
        <v>135</v>
      </c>
      <c r="G630" s="8" t="s">
        <v>135</v>
      </c>
    </row>
    <row r="631" spans="2:7" ht="12.75">
      <c r="B631" s="2" t="s">
        <v>1162</v>
      </c>
      <c r="C631" s="2" t="s">
        <v>1163</v>
      </c>
      <c r="D631" s="4">
        <v>0.107</v>
      </c>
      <c r="E631" s="4">
        <v>57.71333333333333</v>
      </c>
      <c r="F631" s="5" t="s">
        <v>134</v>
      </c>
      <c r="G631" s="8" t="s">
        <v>134</v>
      </c>
    </row>
    <row r="632" spans="2:7" ht="12.75">
      <c r="B632" s="2" t="s">
        <v>1164</v>
      </c>
      <c r="C632" s="2" t="s">
        <v>155</v>
      </c>
      <c r="D632" s="4">
        <v>25.115</v>
      </c>
      <c r="E632" s="4">
        <v>2140.5866666666666</v>
      </c>
      <c r="F632" s="5" t="s">
        <v>135</v>
      </c>
      <c r="G632" s="8" t="s">
        <v>135</v>
      </c>
    </row>
    <row r="633" spans="2:7" ht="12.75">
      <c r="B633" s="2" t="s">
        <v>1165</v>
      </c>
      <c r="C633" s="2" t="s">
        <v>1166</v>
      </c>
      <c r="D633" s="4">
        <v>0.112</v>
      </c>
      <c r="E633" s="4">
        <v>84.28600000000002</v>
      </c>
      <c r="F633" s="5" t="s">
        <v>135</v>
      </c>
      <c r="G633" s="8" t="s">
        <v>135</v>
      </c>
    </row>
    <row r="634" spans="2:7" ht="12.75">
      <c r="B634" s="2" t="s">
        <v>1167</v>
      </c>
      <c r="C634" s="2" t="s">
        <v>212</v>
      </c>
      <c r="D634" s="4">
        <v>24.269666666666666</v>
      </c>
      <c r="E634" s="4">
        <v>1051.1963333333333</v>
      </c>
      <c r="F634" s="5" t="s">
        <v>135</v>
      </c>
      <c r="G634" s="8" t="s">
        <v>135</v>
      </c>
    </row>
    <row r="635" spans="2:7" ht="12.75">
      <c r="B635" s="2" t="s">
        <v>1168</v>
      </c>
      <c r="C635" s="2" t="s">
        <v>1169</v>
      </c>
      <c r="D635" s="4">
        <v>55.192</v>
      </c>
      <c r="E635" s="4">
        <v>105.157</v>
      </c>
      <c r="F635" s="5" t="s">
        <v>135</v>
      </c>
      <c r="G635" s="8" t="s">
        <v>135</v>
      </c>
    </row>
    <row r="636" spans="2:7" ht="12.75">
      <c r="B636" s="2" t="s">
        <v>1170</v>
      </c>
      <c r="C636" s="2" t="s">
        <v>1171</v>
      </c>
      <c r="D636" s="4">
        <v>15.758333333333335</v>
      </c>
      <c r="E636" s="4">
        <v>102.46100000000001</v>
      </c>
      <c r="F636" s="5" t="s">
        <v>135</v>
      </c>
      <c r="G636" s="8" t="s">
        <v>135</v>
      </c>
    </row>
    <row r="637" spans="2:7" ht="12.75">
      <c r="B637" s="2" t="s">
        <v>1172</v>
      </c>
      <c r="C637" s="2" t="s">
        <v>1173</v>
      </c>
      <c r="D637" s="4">
        <v>0.057</v>
      </c>
      <c r="E637" s="4">
        <v>0</v>
      </c>
      <c r="F637" s="5" t="s">
        <v>134</v>
      </c>
      <c r="G637" s="8" t="s">
        <v>134</v>
      </c>
    </row>
    <row r="638" spans="2:7" ht="12.75">
      <c r="B638" s="2" t="s">
        <v>1174</v>
      </c>
      <c r="C638" s="2" t="s">
        <v>1175</v>
      </c>
      <c r="D638" s="4">
        <v>0.5226666666666667</v>
      </c>
      <c r="E638" s="4">
        <v>34.119</v>
      </c>
      <c r="F638" s="5" t="s">
        <v>135</v>
      </c>
      <c r="G638" s="8" t="s">
        <v>135</v>
      </c>
    </row>
    <row r="639" spans="2:7" ht="12.75">
      <c r="B639" s="2" t="s">
        <v>1176</v>
      </c>
      <c r="C639" s="2" t="s">
        <v>1177</v>
      </c>
      <c r="D639" s="4">
        <v>291.9826666666667</v>
      </c>
      <c r="E639" s="4">
        <v>3283.699666666667</v>
      </c>
      <c r="F639" s="5" t="s">
        <v>135</v>
      </c>
      <c r="G639" s="8" t="s">
        <v>135</v>
      </c>
    </row>
    <row r="640" spans="2:7" ht="12.75">
      <c r="B640" s="2" t="s">
        <v>1178</v>
      </c>
      <c r="C640" s="2" t="s">
        <v>1179</v>
      </c>
      <c r="D640" s="4">
        <v>0.19100000000000003</v>
      </c>
      <c r="E640" s="4">
        <v>17.896666666666665</v>
      </c>
      <c r="F640" s="5" t="s">
        <v>135</v>
      </c>
      <c r="G640" s="8" t="s">
        <v>135</v>
      </c>
    </row>
    <row r="641" spans="2:7" ht="12.75">
      <c r="B641" s="2" t="s">
        <v>1180</v>
      </c>
      <c r="C641" s="2" t="s">
        <v>1181</v>
      </c>
      <c r="D641" s="4">
        <v>0</v>
      </c>
      <c r="E641" s="4">
        <v>0</v>
      </c>
      <c r="F641" s="5" t="s">
        <v>135</v>
      </c>
      <c r="G641" s="8" t="s">
        <v>135</v>
      </c>
    </row>
    <row r="642" spans="2:7" ht="12.75">
      <c r="B642" s="2" t="s">
        <v>1182</v>
      </c>
      <c r="C642" s="2" t="s">
        <v>155</v>
      </c>
      <c r="D642" s="4">
        <v>270.93766666666664</v>
      </c>
      <c r="E642" s="4">
        <v>50.88300000000001</v>
      </c>
      <c r="F642" s="5" t="s">
        <v>135</v>
      </c>
      <c r="G642" s="8" t="s">
        <v>135</v>
      </c>
    </row>
    <row r="643" spans="2:7" ht="12.75">
      <c r="B643" s="2" t="s">
        <v>1183</v>
      </c>
      <c r="C643" s="2" t="s">
        <v>1184</v>
      </c>
      <c r="D643" s="4">
        <v>0.0033333333333333335</v>
      </c>
      <c r="E643" s="4">
        <v>0.13433333333333333</v>
      </c>
      <c r="F643" s="5" t="s">
        <v>135</v>
      </c>
      <c r="G643" s="8" t="s">
        <v>135</v>
      </c>
    </row>
    <row r="644" spans="2:7" ht="12.75">
      <c r="B644" s="2" t="s">
        <v>1185</v>
      </c>
      <c r="C644" s="2" t="s">
        <v>1186</v>
      </c>
      <c r="D644" s="4">
        <v>0.7663333333333333</v>
      </c>
      <c r="E644" s="4">
        <v>33.25633333333334</v>
      </c>
      <c r="F644" s="5" t="s">
        <v>135</v>
      </c>
      <c r="G644" s="8" t="s">
        <v>135</v>
      </c>
    </row>
    <row r="645" spans="2:7" ht="12.75">
      <c r="B645" s="2" t="s">
        <v>1187</v>
      </c>
      <c r="C645" s="2" t="s">
        <v>1188</v>
      </c>
      <c r="D645" s="4">
        <v>91.86633333333334</v>
      </c>
      <c r="E645" s="4">
        <v>5254.393</v>
      </c>
      <c r="F645" s="5" t="s">
        <v>135</v>
      </c>
      <c r="G645" s="8" t="s">
        <v>135</v>
      </c>
    </row>
    <row r="646" spans="2:7" ht="12.75">
      <c r="B646" s="2" t="s">
        <v>1189</v>
      </c>
      <c r="C646" s="2" t="s">
        <v>1190</v>
      </c>
      <c r="D646" s="4">
        <v>501.25533333333334</v>
      </c>
      <c r="E646" s="4">
        <v>2831.7826666666674</v>
      </c>
      <c r="F646" s="5" t="s">
        <v>135</v>
      </c>
      <c r="G646" s="8" t="s">
        <v>135</v>
      </c>
    </row>
    <row r="647" spans="2:7" ht="12.75">
      <c r="B647" s="2" t="s">
        <v>1191</v>
      </c>
      <c r="C647" s="2" t="s">
        <v>1192</v>
      </c>
      <c r="D647" s="4">
        <v>21.88766666666667</v>
      </c>
      <c r="E647" s="4">
        <v>70.76666666666667</v>
      </c>
      <c r="F647" s="5" t="s">
        <v>135</v>
      </c>
      <c r="G647" s="8" t="s">
        <v>135</v>
      </c>
    </row>
    <row r="648" spans="2:7" ht="12.75">
      <c r="B648" s="2" t="s">
        <v>1193</v>
      </c>
      <c r="C648" s="2" t="s">
        <v>155</v>
      </c>
      <c r="D648" s="4">
        <v>525.8716666666667</v>
      </c>
      <c r="E648" s="4">
        <v>5290.043666666667</v>
      </c>
      <c r="F648" s="5" t="s">
        <v>135</v>
      </c>
      <c r="G648" s="8" t="s">
        <v>135</v>
      </c>
    </row>
    <row r="649" spans="2:7" ht="12.75">
      <c r="B649" s="2" t="s">
        <v>1194</v>
      </c>
      <c r="C649" s="2" t="s">
        <v>498</v>
      </c>
      <c r="D649" s="4">
        <v>21.636</v>
      </c>
      <c r="E649" s="4">
        <v>4.029666666666667</v>
      </c>
      <c r="F649" s="5" t="s">
        <v>135</v>
      </c>
      <c r="G649" s="8" t="s">
        <v>135</v>
      </c>
    </row>
    <row r="650" spans="2:7" ht="12.75">
      <c r="B650" s="2" t="s">
        <v>1195</v>
      </c>
      <c r="C650" s="2" t="s">
        <v>480</v>
      </c>
      <c r="D650" s="4">
        <v>6.049666666666667</v>
      </c>
      <c r="E650" s="4">
        <v>62.550333333333334</v>
      </c>
      <c r="F650" s="5" t="s">
        <v>133</v>
      </c>
      <c r="G650" s="8" t="s">
        <v>133</v>
      </c>
    </row>
    <row r="651" spans="2:7" ht="12.75">
      <c r="B651" s="2" t="s">
        <v>1196</v>
      </c>
      <c r="C651" s="2" t="s">
        <v>155</v>
      </c>
      <c r="D651" s="4">
        <v>14.787666666666667</v>
      </c>
      <c r="E651" s="4">
        <v>23.095</v>
      </c>
      <c r="F651" s="5" t="s">
        <v>135</v>
      </c>
      <c r="G651" s="8" t="s">
        <v>135</v>
      </c>
    </row>
    <row r="652" spans="2:7" ht="12.75">
      <c r="B652" s="2" t="s">
        <v>1197</v>
      </c>
      <c r="C652" s="2" t="s">
        <v>1198</v>
      </c>
      <c r="D652" s="4">
        <v>0.4416666666666667</v>
      </c>
      <c r="E652" s="4">
        <v>56.605</v>
      </c>
      <c r="F652" s="5" t="s">
        <v>135</v>
      </c>
      <c r="G652" s="8" t="s">
        <v>135</v>
      </c>
    </row>
    <row r="653" spans="2:7" ht="12.75">
      <c r="B653" s="2" t="s">
        <v>1199</v>
      </c>
      <c r="C653" s="2" t="s">
        <v>155</v>
      </c>
      <c r="D653" s="4">
        <v>27.064333333333334</v>
      </c>
      <c r="E653" s="4">
        <v>2208.233</v>
      </c>
      <c r="F653" s="5" t="s">
        <v>135</v>
      </c>
      <c r="G653" s="8" t="s">
        <v>135</v>
      </c>
    </row>
    <row r="654" spans="2:7" ht="12.75">
      <c r="B654" s="2" t="s">
        <v>1200</v>
      </c>
      <c r="C654" s="2" t="s">
        <v>469</v>
      </c>
      <c r="D654" s="4">
        <v>0.16533333333333333</v>
      </c>
      <c r="E654" s="4">
        <v>6.075666666666667</v>
      </c>
      <c r="F654" s="5" t="s">
        <v>134</v>
      </c>
      <c r="G654" s="8" t="s">
        <v>134</v>
      </c>
    </row>
    <row r="655" spans="2:7" ht="12.75">
      <c r="B655" s="2" t="s">
        <v>1201</v>
      </c>
      <c r="C655" s="2" t="s">
        <v>471</v>
      </c>
      <c r="D655" s="4">
        <v>0</v>
      </c>
      <c r="E655" s="4">
        <v>0</v>
      </c>
      <c r="F655" s="5" t="s">
        <v>134</v>
      </c>
      <c r="G655" s="8" t="s">
        <v>134</v>
      </c>
    </row>
    <row r="656" spans="2:7" ht="12.75">
      <c r="B656" s="2" t="s">
        <v>1202</v>
      </c>
      <c r="C656" s="2" t="s">
        <v>155</v>
      </c>
      <c r="D656" s="4">
        <v>1.2123333333333335</v>
      </c>
      <c r="E656" s="4">
        <v>42.326</v>
      </c>
      <c r="F656" s="5" t="s">
        <v>134</v>
      </c>
      <c r="G656" s="8" t="s">
        <v>134</v>
      </c>
    </row>
    <row r="657" spans="2:7" ht="12.75">
      <c r="B657" s="2" t="s">
        <v>1203</v>
      </c>
      <c r="C657" s="2" t="s">
        <v>483</v>
      </c>
      <c r="D657" s="4">
        <v>53.92133333333334</v>
      </c>
      <c r="E657" s="4">
        <v>1019.9886666666667</v>
      </c>
      <c r="F657" s="5" t="s">
        <v>135</v>
      </c>
      <c r="G657" s="8" t="s">
        <v>135</v>
      </c>
    </row>
    <row r="658" spans="2:7" ht="12.75">
      <c r="B658" s="2" t="s">
        <v>1204</v>
      </c>
      <c r="C658" s="2" t="s">
        <v>1205</v>
      </c>
      <c r="D658" s="4">
        <v>15.961</v>
      </c>
      <c r="E658" s="4">
        <v>91.09033333333333</v>
      </c>
      <c r="F658" s="5" t="s">
        <v>135</v>
      </c>
      <c r="G658" s="8" t="s">
        <v>135</v>
      </c>
    </row>
    <row r="659" spans="2:7" ht="12.75">
      <c r="B659" s="2" t="s">
        <v>1206</v>
      </c>
      <c r="C659" s="2" t="s">
        <v>1207</v>
      </c>
      <c r="D659" s="4">
        <v>21.247</v>
      </c>
      <c r="E659" s="4">
        <v>0</v>
      </c>
      <c r="F659" s="5" t="s">
        <v>135</v>
      </c>
      <c r="G659" s="8" t="s">
        <v>135</v>
      </c>
    </row>
    <row r="660" spans="2:7" ht="12.75">
      <c r="B660" s="2" t="s">
        <v>1208</v>
      </c>
      <c r="C660" s="2" t="s">
        <v>483</v>
      </c>
      <c r="D660" s="4">
        <v>132.0426666666667</v>
      </c>
      <c r="E660" s="4">
        <v>0.18066666666666667</v>
      </c>
      <c r="F660" s="5" t="s">
        <v>135</v>
      </c>
      <c r="G660" s="8" t="s">
        <v>135</v>
      </c>
    </row>
    <row r="661" spans="2:7" ht="12.75">
      <c r="B661" s="2" t="s">
        <v>1209</v>
      </c>
      <c r="C661" s="2" t="s">
        <v>456</v>
      </c>
      <c r="D661" s="4">
        <v>14.070333333333332</v>
      </c>
      <c r="E661" s="4">
        <v>16.143666666666668</v>
      </c>
      <c r="F661" s="5" t="s">
        <v>135</v>
      </c>
      <c r="G661" s="8" t="s">
        <v>135</v>
      </c>
    </row>
    <row r="662" spans="2:7" ht="12.75">
      <c r="B662" s="2" t="s">
        <v>1210</v>
      </c>
      <c r="C662" s="2" t="s">
        <v>1211</v>
      </c>
      <c r="D662" s="4">
        <v>1.155</v>
      </c>
      <c r="E662" s="4">
        <v>2.3766666666666665</v>
      </c>
      <c r="F662" s="5" t="s">
        <v>135</v>
      </c>
      <c r="G662" s="8" t="s">
        <v>135</v>
      </c>
    </row>
    <row r="663" spans="2:7" ht="12.75">
      <c r="B663" s="2" t="s">
        <v>1212</v>
      </c>
      <c r="C663" s="2" t="s">
        <v>155</v>
      </c>
      <c r="D663" s="4">
        <v>11.638</v>
      </c>
      <c r="E663" s="4">
        <v>7.468333333333334</v>
      </c>
      <c r="F663" s="5" t="s">
        <v>135</v>
      </c>
      <c r="G663" s="8" t="s">
        <v>135</v>
      </c>
    </row>
    <row r="664" spans="2:7" ht="12.75">
      <c r="B664" s="2" t="s">
        <v>1213</v>
      </c>
      <c r="C664" s="2" t="s">
        <v>463</v>
      </c>
      <c r="D664" s="4">
        <v>0.371</v>
      </c>
      <c r="E664" s="4">
        <v>47.94366666666667</v>
      </c>
      <c r="F664" s="5" t="s">
        <v>134</v>
      </c>
      <c r="G664" s="8" t="s">
        <v>134</v>
      </c>
    </row>
    <row r="665" spans="2:7" ht="12.75">
      <c r="B665" s="2" t="s">
        <v>1214</v>
      </c>
      <c r="C665" s="2" t="s">
        <v>480</v>
      </c>
      <c r="D665" s="4">
        <v>14.024000000000001</v>
      </c>
      <c r="E665" s="4">
        <v>160.06533333333334</v>
      </c>
      <c r="F665" s="5" t="s">
        <v>133</v>
      </c>
      <c r="G665" s="8" t="s">
        <v>136</v>
      </c>
    </row>
    <row r="666" spans="2:7" ht="12.75">
      <c r="B666" s="2" t="s">
        <v>1215</v>
      </c>
      <c r="C666" s="2" t="s">
        <v>478</v>
      </c>
      <c r="D666" s="4">
        <v>112.147</v>
      </c>
      <c r="E666" s="4">
        <v>37.70066666666667</v>
      </c>
      <c r="F666" s="5" t="s">
        <v>135</v>
      </c>
      <c r="G666" s="8" t="s">
        <v>135</v>
      </c>
    </row>
    <row r="667" spans="2:7" ht="12.75">
      <c r="B667" s="2" t="s">
        <v>1216</v>
      </c>
      <c r="C667" s="2" t="s">
        <v>461</v>
      </c>
      <c r="D667" s="4">
        <v>0.02666666666666667</v>
      </c>
      <c r="E667" s="4">
        <v>0.9720000000000001</v>
      </c>
      <c r="F667" s="5" t="s">
        <v>134</v>
      </c>
      <c r="G667" s="8" t="s">
        <v>134</v>
      </c>
    </row>
    <row r="668" spans="2:7" ht="12.75">
      <c r="B668" s="2" t="s">
        <v>1217</v>
      </c>
      <c r="C668" s="2" t="s">
        <v>212</v>
      </c>
      <c r="D668" s="4">
        <v>42.82966666666667</v>
      </c>
      <c r="E668" s="4">
        <v>69.35966666666667</v>
      </c>
      <c r="F668" s="5" t="s">
        <v>135</v>
      </c>
      <c r="G668" s="8" t="s">
        <v>135</v>
      </c>
    </row>
    <row r="669" spans="2:7" ht="12.75">
      <c r="B669" s="2" t="s">
        <v>1218</v>
      </c>
      <c r="C669" s="2" t="s">
        <v>1219</v>
      </c>
      <c r="D669" s="4">
        <v>0.12566666666666668</v>
      </c>
      <c r="E669" s="4">
        <v>38.998000000000005</v>
      </c>
      <c r="F669" s="5" t="s">
        <v>135</v>
      </c>
      <c r="G669" s="8" t="s">
        <v>135</v>
      </c>
    </row>
    <row r="670" spans="2:7" ht="12.75">
      <c r="B670" s="2" t="s">
        <v>1220</v>
      </c>
      <c r="C670" s="2" t="s">
        <v>1068</v>
      </c>
      <c r="D670" s="4">
        <v>104.14333333333333</v>
      </c>
      <c r="E670" s="4">
        <v>329.77833333333336</v>
      </c>
      <c r="F670" s="5" t="s">
        <v>135</v>
      </c>
      <c r="G670" s="8" t="s">
        <v>135</v>
      </c>
    </row>
    <row r="671" spans="2:7" ht="12.75">
      <c r="B671" s="2" t="s">
        <v>1221</v>
      </c>
      <c r="C671" s="2" t="s">
        <v>1222</v>
      </c>
      <c r="D671" s="4">
        <v>5.664333333333334</v>
      </c>
      <c r="E671" s="4">
        <v>29.14</v>
      </c>
      <c r="F671" s="5" t="s">
        <v>135</v>
      </c>
      <c r="G671" s="8" t="s">
        <v>135</v>
      </c>
    </row>
    <row r="672" spans="2:7" ht="12.75">
      <c r="B672" s="2" t="s">
        <v>1223</v>
      </c>
      <c r="C672" s="2" t="s">
        <v>1224</v>
      </c>
      <c r="D672" s="4">
        <v>0</v>
      </c>
      <c r="E672" s="4">
        <v>0.036</v>
      </c>
      <c r="F672" s="5" t="s">
        <v>135</v>
      </c>
      <c r="G672" s="8" t="s">
        <v>135</v>
      </c>
    </row>
    <row r="673" spans="2:7" ht="12.75">
      <c r="B673" s="2" t="s">
        <v>1225</v>
      </c>
      <c r="C673" s="2" t="s">
        <v>1222</v>
      </c>
      <c r="D673" s="4">
        <v>1.0213333333333334</v>
      </c>
      <c r="E673" s="4">
        <v>11.847666666666669</v>
      </c>
      <c r="F673" s="5" t="s">
        <v>135</v>
      </c>
      <c r="G673" s="8" t="s">
        <v>135</v>
      </c>
    </row>
    <row r="674" spans="2:7" ht="12.75">
      <c r="B674" s="2" t="s">
        <v>1226</v>
      </c>
      <c r="C674" s="2" t="s">
        <v>1224</v>
      </c>
      <c r="D674" s="4">
        <v>0</v>
      </c>
      <c r="E674" s="4">
        <v>0.004</v>
      </c>
      <c r="F674" s="5" t="s">
        <v>135</v>
      </c>
      <c r="G674" s="8" t="s">
        <v>135</v>
      </c>
    </row>
    <row r="675" spans="2:7" ht="12.75">
      <c r="B675" s="2" t="s">
        <v>1227</v>
      </c>
      <c r="C675" s="2" t="s">
        <v>1222</v>
      </c>
      <c r="D675" s="4">
        <v>118.5</v>
      </c>
      <c r="E675" s="4">
        <v>641.6756666666666</v>
      </c>
      <c r="F675" s="5" t="s">
        <v>135</v>
      </c>
      <c r="G675" s="8" t="s">
        <v>135</v>
      </c>
    </row>
    <row r="676" spans="2:7" ht="12.75">
      <c r="B676" s="2" t="s">
        <v>1228</v>
      </c>
      <c r="C676" s="2" t="s">
        <v>1224</v>
      </c>
      <c r="D676" s="4">
        <v>5.573</v>
      </c>
      <c r="E676" s="4">
        <v>1042.3043333333333</v>
      </c>
      <c r="F676" s="5" t="s">
        <v>135</v>
      </c>
      <c r="G676" s="8" t="s">
        <v>135</v>
      </c>
    </row>
    <row r="677" spans="2:7" ht="12.75">
      <c r="B677" s="2" t="s">
        <v>1229</v>
      </c>
      <c r="C677" s="2" t="s">
        <v>1230</v>
      </c>
      <c r="D677" s="4">
        <v>58.824333333333335</v>
      </c>
      <c r="E677" s="4">
        <v>0.37766666666666665</v>
      </c>
      <c r="F677" s="5" t="s">
        <v>135</v>
      </c>
      <c r="G677" s="8" t="s">
        <v>134</v>
      </c>
    </row>
    <row r="678" spans="2:7" ht="12.75">
      <c r="B678" s="2" t="s">
        <v>1231</v>
      </c>
      <c r="C678" s="2" t="s">
        <v>155</v>
      </c>
      <c r="D678" s="4">
        <v>32.10066666666667</v>
      </c>
      <c r="E678" s="4">
        <v>160.20766666666668</v>
      </c>
      <c r="F678" s="5" t="s">
        <v>134</v>
      </c>
      <c r="G678" s="8" t="s">
        <v>134</v>
      </c>
    </row>
    <row r="679" spans="2:7" ht="12.75">
      <c r="B679" s="2" t="s">
        <v>1232</v>
      </c>
      <c r="C679" s="2" t="s">
        <v>1233</v>
      </c>
      <c r="D679" s="4">
        <v>17.252</v>
      </c>
      <c r="E679" s="4">
        <v>1.0410000000000001</v>
      </c>
      <c r="F679" s="5" t="s">
        <v>134</v>
      </c>
      <c r="G679" s="8" t="s">
        <v>134</v>
      </c>
    </row>
    <row r="680" spans="2:7" ht="12.75">
      <c r="B680" s="2" t="s">
        <v>1234</v>
      </c>
      <c r="C680" s="2" t="s">
        <v>564</v>
      </c>
      <c r="D680" s="4">
        <v>43.312333333333335</v>
      </c>
      <c r="E680" s="4">
        <v>15.235999999999999</v>
      </c>
      <c r="F680" s="5" t="s">
        <v>134</v>
      </c>
      <c r="G680" s="8" t="s">
        <v>134</v>
      </c>
    </row>
    <row r="681" spans="2:7" ht="12.75">
      <c r="B681" s="2" t="s">
        <v>1235</v>
      </c>
      <c r="C681" s="2" t="s">
        <v>1236</v>
      </c>
      <c r="D681" s="4">
        <v>372.73333333333335</v>
      </c>
      <c r="E681" s="4">
        <v>64.89266666666667</v>
      </c>
      <c r="F681" s="5" t="s">
        <v>134</v>
      </c>
      <c r="G681" s="8" t="s">
        <v>133</v>
      </c>
    </row>
    <row r="682" spans="2:7" ht="12.75">
      <c r="B682" s="2" t="s">
        <v>1237</v>
      </c>
      <c r="C682" s="2" t="s">
        <v>1238</v>
      </c>
      <c r="D682" s="4">
        <v>3.358333333333333</v>
      </c>
      <c r="E682" s="4">
        <v>29.36</v>
      </c>
      <c r="F682" s="5" t="s">
        <v>135</v>
      </c>
      <c r="G682" s="8" t="s">
        <v>135</v>
      </c>
    </row>
    <row r="683" spans="2:7" ht="12.75">
      <c r="B683" s="2" t="s">
        <v>1239</v>
      </c>
      <c r="C683" s="2" t="s">
        <v>212</v>
      </c>
      <c r="D683" s="4">
        <v>0.3086666666666667</v>
      </c>
      <c r="E683" s="4">
        <v>0.633</v>
      </c>
      <c r="F683" s="5" t="s">
        <v>135</v>
      </c>
      <c r="G683" s="8" t="s">
        <v>135</v>
      </c>
    </row>
    <row r="684" spans="2:7" ht="12.75">
      <c r="B684" s="2" t="s">
        <v>1240</v>
      </c>
      <c r="C684" s="2" t="s">
        <v>1241</v>
      </c>
      <c r="D684" s="4">
        <v>0.027333333333333334</v>
      </c>
      <c r="E684" s="4">
        <v>3.6253333333333337</v>
      </c>
      <c r="F684" s="5" t="s">
        <v>135</v>
      </c>
      <c r="G684" s="8" t="s">
        <v>135</v>
      </c>
    </row>
    <row r="685" spans="2:7" ht="12.75">
      <c r="B685" s="2" t="s">
        <v>1242</v>
      </c>
      <c r="C685" s="2" t="s">
        <v>610</v>
      </c>
      <c r="D685" s="4">
        <v>17.722</v>
      </c>
      <c r="E685" s="4">
        <v>27.885</v>
      </c>
      <c r="F685" s="5" t="s">
        <v>135</v>
      </c>
      <c r="G685" s="8" t="s">
        <v>135</v>
      </c>
    </row>
    <row r="686" spans="2:7" ht="12.75">
      <c r="B686" s="2" t="s">
        <v>1243</v>
      </c>
      <c r="C686" s="2" t="s">
        <v>614</v>
      </c>
      <c r="D686" s="4">
        <v>3.206</v>
      </c>
      <c r="E686" s="4">
        <v>0.0006666666666666666</v>
      </c>
      <c r="F686" s="5" t="s">
        <v>134</v>
      </c>
      <c r="G686" s="8" t="s">
        <v>133</v>
      </c>
    </row>
    <row r="687" spans="2:7" ht="12.75">
      <c r="B687" s="2" t="s">
        <v>1244</v>
      </c>
      <c r="C687" s="2" t="s">
        <v>1238</v>
      </c>
      <c r="D687" s="4">
        <v>26.563</v>
      </c>
      <c r="E687" s="4">
        <v>240.62033333333338</v>
      </c>
      <c r="F687" s="5" t="s">
        <v>133</v>
      </c>
      <c r="G687" s="8" t="s">
        <v>133</v>
      </c>
    </row>
    <row r="688" spans="2:7" ht="12.75">
      <c r="B688" s="2" t="s">
        <v>1245</v>
      </c>
      <c r="C688" s="2" t="s">
        <v>212</v>
      </c>
      <c r="D688" s="4">
        <v>2.4723333333333333</v>
      </c>
      <c r="E688" s="4">
        <v>2.6963333333333335</v>
      </c>
      <c r="F688" s="5" t="s">
        <v>133</v>
      </c>
      <c r="G688" s="8" t="s">
        <v>133</v>
      </c>
    </row>
    <row r="689" spans="2:7" ht="12.75">
      <c r="B689" s="2" t="s">
        <v>1246</v>
      </c>
      <c r="C689" s="2" t="s">
        <v>1238</v>
      </c>
      <c r="D689" s="4">
        <v>9.809000000000003</v>
      </c>
      <c r="E689" s="4">
        <v>3703.920666666667</v>
      </c>
      <c r="F689" s="5" t="s">
        <v>135</v>
      </c>
      <c r="G689" s="8" t="s">
        <v>135</v>
      </c>
    </row>
    <row r="690" spans="2:7" ht="12.75">
      <c r="B690" s="2" t="s">
        <v>1247</v>
      </c>
      <c r="C690" s="2" t="s">
        <v>155</v>
      </c>
      <c r="D690" s="4">
        <v>1.566</v>
      </c>
      <c r="E690" s="4">
        <v>231.5226666666667</v>
      </c>
      <c r="F690" s="5" t="s">
        <v>135</v>
      </c>
      <c r="G690" s="8" t="s">
        <v>135</v>
      </c>
    </row>
    <row r="691" spans="2:7" ht="12.75">
      <c r="B691" s="2" t="s">
        <v>1248</v>
      </c>
      <c r="C691" s="2" t="s">
        <v>622</v>
      </c>
      <c r="D691" s="4">
        <v>0.013333333333333336</v>
      </c>
      <c r="E691" s="4">
        <v>0.19600000000000004</v>
      </c>
      <c r="F691" s="5" t="s">
        <v>135</v>
      </c>
      <c r="G691" s="8" t="s">
        <v>135</v>
      </c>
    </row>
    <row r="692" spans="2:7" ht="12.75">
      <c r="B692" s="2" t="s">
        <v>1249</v>
      </c>
      <c r="C692" s="2" t="s">
        <v>1250</v>
      </c>
      <c r="D692" s="4">
        <v>0</v>
      </c>
      <c r="E692" s="4">
        <v>13.119666666666667</v>
      </c>
      <c r="F692" s="5" t="s">
        <v>134</v>
      </c>
      <c r="G692" s="8" t="s">
        <v>134</v>
      </c>
    </row>
    <row r="693" spans="2:7" ht="12.75">
      <c r="B693" s="2" t="s">
        <v>1251</v>
      </c>
      <c r="C693" s="2" t="s">
        <v>1252</v>
      </c>
      <c r="D693" s="4">
        <v>2.9659999999999997</v>
      </c>
      <c r="E693" s="4">
        <v>381.6356666666666</v>
      </c>
      <c r="F693" s="5" t="s">
        <v>135</v>
      </c>
      <c r="G693" s="8" t="s">
        <v>135</v>
      </c>
    </row>
    <row r="694" spans="2:7" ht="12.75">
      <c r="B694" s="2" t="s">
        <v>1253</v>
      </c>
      <c r="C694" s="2" t="s">
        <v>606</v>
      </c>
      <c r="D694" s="4">
        <v>0.06666666666666667</v>
      </c>
      <c r="E694" s="4">
        <v>0</v>
      </c>
      <c r="F694" s="5" t="s">
        <v>134</v>
      </c>
      <c r="G694" s="8" t="s">
        <v>134</v>
      </c>
    </row>
    <row r="695" spans="2:7" ht="12.75">
      <c r="B695" s="2" t="s">
        <v>1254</v>
      </c>
      <c r="C695" s="2" t="s">
        <v>1255</v>
      </c>
      <c r="D695" s="4">
        <v>0.256</v>
      </c>
      <c r="E695" s="4">
        <v>0</v>
      </c>
      <c r="F695" s="5" t="s">
        <v>134</v>
      </c>
      <c r="G695" s="8" t="s">
        <v>134</v>
      </c>
    </row>
    <row r="696" spans="2:7" ht="12.75">
      <c r="B696" s="2" t="s">
        <v>1256</v>
      </c>
      <c r="C696" s="2" t="s">
        <v>155</v>
      </c>
      <c r="D696" s="4">
        <v>22.593000000000004</v>
      </c>
      <c r="E696" s="4">
        <v>28.36066666666667</v>
      </c>
      <c r="F696" s="5" t="s">
        <v>135</v>
      </c>
      <c r="G696" s="8" t="s">
        <v>135</v>
      </c>
    </row>
    <row r="697" spans="2:7" ht="12.75">
      <c r="B697" s="2" t="s">
        <v>1257</v>
      </c>
      <c r="C697" s="2" t="s">
        <v>1258</v>
      </c>
      <c r="D697" s="4">
        <v>155.60166666666666</v>
      </c>
      <c r="E697" s="4">
        <v>44.89666666666667</v>
      </c>
      <c r="F697" s="5" t="s">
        <v>135</v>
      </c>
      <c r="G697" s="8" t="s">
        <v>135</v>
      </c>
    </row>
    <row r="698" spans="2:7" ht="12.75">
      <c r="B698" s="2" t="s">
        <v>1259</v>
      </c>
      <c r="C698" s="2" t="s">
        <v>1260</v>
      </c>
      <c r="D698" s="4">
        <v>0.151</v>
      </c>
      <c r="E698" s="4">
        <v>27.096999999999998</v>
      </c>
      <c r="F698" s="5" t="s">
        <v>135</v>
      </c>
      <c r="G698" s="8" t="s">
        <v>135</v>
      </c>
    </row>
    <row r="699" spans="2:7" ht="12.75">
      <c r="B699" s="2" t="s">
        <v>1261</v>
      </c>
      <c r="C699" s="2" t="s">
        <v>155</v>
      </c>
      <c r="D699" s="4">
        <v>144.36433333333335</v>
      </c>
      <c r="E699" s="4">
        <v>107.45800000000001</v>
      </c>
      <c r="F699" s="5" t="s">
        <v>135</v>
      </c>
      <c r="G699" s="8" t="s">
        <v>135</v>
      </c>
    </row>
    <row r="700" spans="2:7" ht="12.75">
      <c r="B700" s="2" t="s">
        <v>1262</v>
      </c>
      <c r="C700" s="2" t="s">
        <v>1263</v>
      </c>
      <c r="D700" s="4">
        <v>0</v>
      </c>
      <c r="E700" s="4">
        <v>0.9773333333333335</v>
      </c>
      <c r="F700" s="5" t="s">
        <v>135</v>
      </c>
      <c r="G700" s="8" t="s">
        <v>135</v>
      </c>
    </row>
    <row r="701" spans="2:7" ht="12.75">
      <c r="B701" s="2" t="s">
        <v>1264</v>
      </c>
      <c r="C701" s="2" t="s">
        <v>155</v>
      </c>
      <c r="D701" s="4">
        <v>0.34800000000000003</v>
      </c>
      <c r="E701" s="4">
        <v>22.456666666666667</v>
      </c>
      <c r="F701" s="5" t="s">
        <v>135</v>
      </c>
      <c r="G701" s="8" t="s">
        <v>135</v>
      </c>
    </row>
    <row r="702" spans="2:7" ht="12.75">
      <c r="B702" s="2" t="s">
        <v>1265</v>
      </c>
      <c r="C702" s="2" t="s">
        <v>1263</v>
      </c>
      <c r="D702" s="4">
        <v>1.7666666666666666</v>
      </c>
      <c r="E702" s="4">
        <v>0</v>
      </c>
      <c r="F702" s="5" t="s">
        <v>135</v>
      </c>
      <c r="G702" s="8" t="s">
        <v>135</v>
      </c>
    </row>
    <row r="703" spans="2:7" ht="12.75">
      <c r="B703" s="2" t="s">
        <v>1266</v>
      </c>
      <c r="C703" s="2" t="s">
        <v>155</v>
      </c>
      <c r="D703" s="4">
        <v>15.578000000000001</v>
      </c>
      <c r="E703" s="4">
        <v>15.429666666666668</v>
      </c>
      <c r="F703" s="5" t="s">
        <v>135</v>
      </c>
      <c r="G703" s="8" t="s">
        <v>135</v>
      </c>
    </row>
    <row r="704" spans="2:7" ht="12.75">
      <c r="B704" s="2" t="s">
        <v>1267</v>
      </c>
      <c r="C704" s="2" t="s">
        <v>1263</v>
      </c>
      <c r="D704" s="4">
        <v>0</v>
      </c>
      <c r="E704" s="4">
        <v>0.9813333333333335</v>
      </c>
      <c r="F704" s="5" t="s">
        <v>135</v>
      </c>
      <c r="G704" s="8" t="s">
        <v>135</v>
      </c>
    </row>
    <row r="705" spans="2:7" ht="12.75">
      <c r="B705" s="2" t="s">
        <v>1268</v>
      </c>
      <c r="C705" s="2" t="s">
        <v>155</v>
      </c>
      <c r="D705" s="4">
        <v>0</v>
      </c>
      <c r="E705" s="4">
        <v>10.956666666666665</v>
      </c>
      <c r="F705" s="5" t="s">
        <v>135</v>
      </c>
      <c r="G705" s="8" t="s">
        <v>135</v>
      </c>
    </row>
    <row r="706" spans="2:7" ht="12.75">
      <c r="B706" s="2" t="s">
        <v>1269</v>
      </c>
      <c r="C706" s="2" t="s">
        <v>1270</v>
      </c>
      <c r="D706" s="4">
        <v>16.89</v>
      </c>
      <c r="E706" s="4">
        <v>2.595</v>
      </c>
      <c r="F706" s="5" t="s">
        <v>135</v>
      </c>
      <c r="G706" s="8" t="s">
        <v>135</v>
      </c>
    </row>
    <row r="707" spans="2:7" ht="12.75">
      <c r="B707" s="2" t="s">
        <v>1271</v>
      </c>
      <c r="C707" s="2" t="s">
        <v>1272</v>
      </c>
      <c r="D707" s="4">
        <v>0</v>
      </c>
      <c r="E707" s="4">
        <v>0.0030000000000000005</v>
      </c>
      <c r="F707" s="5" t="s">
        <v>134</v>
      </c>
      <c r="G707" s="8" t="s">
        <v>133</v>
      </c>
    </row>
    <row r="708" spans="2:7" ht="12.75">
      <c r="B708" s="2" t="s">
        <v>1273</v>
      </c>
      <c r="C708" s="2" t="s">
        <v>155</v>
      </c>
      <c r="D708" s="4">
        <v>9.958</v>
      </c>
      <c r="E708" s="4">
        <v>362.359</v>
      </c>
      <c r="F708" s="5" t="s">
        <v>134</v>
      </c>
      <c r="G708" s="8" t="s">
        <v>134</v>
      </c>
    </row>
    <row r="709" spans="2:7" ht="12.75">
      <c r="B709" s="2" t="s">
        <v>1274</v>
      </c>
      <c r="C709" s="2" t="s">
        <v>1263</v>
      </c>
      <c r="D709" s="4">
        <v>0.22466666666666668</v>
      </c>
      <c r="E709" s="4">
        <v>19.190333333333335</v>
      </c>
      <c r="F709" s="5" t="s">
        <v>135</v>
      </c>
      <c r="G709" s="8" t="s">
        <v>135</v>
      </c>
    </row>
    <row r="710" spans="2:7" ht="12.75">
      <c r="B710" s="2" t="s">
        <v>1275</v>
      </c>
      <c r="C710" s="2" t="s">
        <v>155</v>
      </c>
      <c r="D710" s="4">
        <v>52.805</v>
      </c>
      <c r="E710" s="4">
        <v>175.218</v>
      </c>
      <c r="F710" s="5" t="s">
        <v>135</v>
      </c>
      <c r="G710" s="8" t="s">
        <v>135</v>
      </c>
    </row>
    <row r="711" spans="2:7" ht="12.75">
      <c r="B711" s="2" t="s">
        <v>1276</v>
      </c>
      <c r="C711" s="2" t="s">
        <v>1277</v>
      </c>
      <c r="D711" s="4">
        <v>0</v>
      </c>
      <c r="E711" s="4">
        <v>0.27899999999999997</v>
      </c>
      <c r="F711" s="5" t="s">
        <v>134</v>
      </c>
      <c r="G711" s="8" t="s">
        <v>134</v>
      </c>
    </row>
    <row r="712" spans="2:7" ht="12.75">
      <c r="B712" s="2" t="s">
        <v>1278</v>
      </c>
      <c r="C712" s="2" t="s">
        <v>1279</v>
      </c>
      <c r="D712" s="4">
        <v>0</v>
      </c>
      <c r="E712" s="4">
        <v>5.195666666666667</v>
      </c>
      <c r="F712" s="5" t="s">
        <v>134</v>
      </c>
      <c r="G712" s="8" t="s">
        <v>134</v>
      </c>
    </row>
    <row r="713" spans="2:7" ht="12.75">
      <c r="B713" s="2" t="s">
        <v>1280</v>
      </c>
      <c r="C713" s="2" t="s">
        <v>1281</v>
      </c>
      <c r="D713" s="4">
        <v>0</v>
      </c>
      <c r="E713" s="4">
        <v>0.07366666666666667</v>
      </c>
      <c r="F713" s="5" t="s">
        <v>134</v>
      </c>
      <c r="G713" s="8" t="s">
        <v>134</v>
      </c>
    </row>
    <row r="714" spans="2:7" ht="12.75">
      <c r="B714" s="2" t="s">
        <v>1282</v>
      </c>
      <c r="C714" s="2" t="s">
        <v>1283</v>
      </c>
      <c r="D714" s="4">
        <v>0</v>
      </c>
      <c r="E714" s="4">
        <v>57.934000000000005</v>
      </c>
      <c r="F714" s="5" t="s">
        <v>134</v>
      </c>
      <c r="G714" s="8" t="s">
        <v>134</v>
      </c>
    </row>
    <row r="715" spans="2:7" ht="12.75">
      <c r="B715" s="2" t="s">
        <v>1284</v>
      </c>
      <c r="C715" s="2" t="s">
        <v>155</v>
      </c>
      <c r="D715" s="4">
        <v>53.45433333333333</v>
      </c>
      <c r="E715" s="4">
        <v>246.43033333333332</v>
      </c>
      <c r="F715" s="5" t="s">
        <v>135</v>
      </c>
      <c r="G715" s="8" t="s">
        <v>135</v>
      </c>
    </row>
    <row r="716" spans="2:7" ht="12.75">
      <c r="B716" s="2" t="s">
        <v>1285</v>
      </c>
      <c r="C716" s="2" t="s">
        <v>1286</v>
      </c>
      <c r="D716" s="4">
        <v>5.771000000000001</v>
      </c>
      <c r="E716" s="4">
        <v>0</v>
      </c>
      <c r="F716" s="5" t="s">
        <v>134</v>
      </c>
      <c r="G716" s="8" t="s">
        <v>134</v>
      </c>
    </row>
    <row r="717" spans="2:7" ht="12.75">
      <c r="B717" s="2" t="s">
        <v>1287</v>
      </c>
      <c r="C717" s="2" t="s">
        <v>1288</v>
      </c>
      <c r="D717" s="4">
        <v>529.4673333333334</v>
      </c>
      <c r="E717" s="4">
        <v>109.38799999999999</v>
      </c>
      <c r="F717" s="5" t="s">
        <v>135</v>
      </c>
      <c r="G717" s="8" t="s">
        <v>135</v>
      </c>
    </row>
    <row r="718" spans="2:7" ht="12.75">
      <c r="B718" s="2" t="s">
        <v>1289</v>
      </c>
      <c r="C718" s="2" t="s">
        <v>1290</v>
      </c>
      <c r="D718" s="4">
        <v>12.178333333333335</v>
      </c>
      <c r="E718" s="4">
        <v>6145.568666666666</v>
      </c>
      <c r="F718" s="5" t="s">
        <v>134</v>
      </c>
      <c r="G718" s="8" t="s">
        <v>134</v>
      </c>
    </row>
    <row r="719" spans="2:7" ht="12.75">
      <c r="B719" s="2" t="s">
        <v>1291</v>
      </c>
      <c r="C719" s="2" t="s">
        <v>1292</v>
      </c>
      <c r="D719" s="4">
        <v>12.622333333333335</v>
      </c>
      <c r="E719" s="4">
        <v>1393.737</v>
      </c>
      <c r="F719" s="5" t="s">
        <v>135</v>
      </c>
      <c r="G719" s="8" t="s">
        <v>135</v>
      </c>
    </row>
    <row r="720" spans="2:7" ht="12.75">
      <c r="B720" s="2" t="s">
        <v>1293</v>
      </c>
      <c r="C720" s="2" t="s">
        <v>1294</v>
      </c>
      <c r="D720" s="4">
        <v>21.469000000000005</v>
      </c>
      <c r="E720" s="4">
        <v>243.19366666666667</v>
      </c>
      <c r="F720" s="5" t="s">
        <v>134</v>
      </c>
      <c r="G720" s="8" t="s">
        <v>134</v>
      </c>
    </row>
    <row r="721" spans="2:7" ht="12.75">
      <c r="B721" s="2" t="s">
        <v>1295</v>
      </c>
      <c r="C721" s="2" t="s">
        <v>1296</v>
      </c>
      <c r="D721" s="4">
        <v>16.539333333333335</v>
      </c>
      <c r="E721" s="4">
        <v>0.27166666666666667</v>
      </c>
      <c r="F721" s="5" t="s">
        <v>133</v>
      </c>
      <c r="G721" s="8" t="s">
        <v>133</v>
      </c>
    </row>
    <row r="722" spans="2:7" ht="12.75">
      <c r="B722" s="2" t="s">
        <v>1297</v>
      </c>
      <c r="C722" s="2" t="s">
        <v>1298</v>
      </c>
      <c r="D722" s="4">
        <v>0.085</v>
      </c>
      <c r="E722" s="4">
        <v>6.035666666666667</v>
      </c>
      <c r="F722" s="5" t="s">
        <v>134</v>
      </c>
      <c r="G722" s="8" t="s">
        <v>134</v>
      </c>
    </row>
    <row r="723" spans="2:7" ht="12.75">
      <c r="B723" s="2" t="s">
        <v>1299</v>
      </c>
      <c r="C723" s="2" t="s">
        <v>212</v>
      </c>
      <c r="D723" s="4">
        <v>0</v>
      </c>
      <c r="E723" s="4">
        <v>425.235</v>
      </c>
      <c r="F723" s="5" t="s">
        <v>134</v>
      </c>
      <c r="G723" s="8" t="s">
        <v>134</v>
      </c>
    </row>
    <row r="724" spans="2:7" ht="12.75">
      <c r="B724" s="2" t="s">
        <v>1300</v>
      </c>
      <c r="C724" s="2" t="s">
        <v>1301</v>
      </c>
      <c r="D724" s="4">
        <v>1.8093333333333332</v>
      </c>
      <c r="E724" s="4">
        <v>27.502333333333336</v>
      </c>
      <c r="F724" s="5" t="s">
        <v>134</v>
      </c>
      <c r="G724" s="8" t="s">
        <v>134</v>
      </c>
    </row>
    <row r="725" spans="2:7" ht="12.75">
      <c r="B725" s="2" t="s">
        <v>1302</v>
      </c>
      <c r="C725" s="2" t="s">
        <v>1303</v>
      </c>
      <c r="D725" s="4">
        <v>0.5376666666666666</v>
      </c>
      <c r="E725" s="4">
        <v>51.75600000000001</v>
      </c>
      <c r="F725" s="5" t="s">
        <v>134</v>
      </c>
      <c r="G725" s="8" t="s">
        <v>134</v>
      </c>
    </row>
    <row r="726" spans="2:7" ht="12.75">
      <c r="B726" s="2" t="s">
        <v>1304</v>
      </c>
      <c r="C726" s="2" t="s">
        <v>1305</v>
      </c>
      <c r="D726" s="4">
        <v>23.675333333333338</v>
      </c>
      <c r="E726" s="4">
        <v>10.097666666666667</v>
      </c>
      <c r="F726" s="5" t="s">
        <v>135</v>
      </c>
      <c r="G726" s="8" t="s">
        <v>135</v>
      </c>
    </row>
    <row r="727" spans="2:7" ht="12.75">
      <c r="B727" s="2" t="s">
        <v>1306</v>
      </c>
      <c r="C727" s="2" t="s">
        <v>1307</v>
      </c>
      <c r="D727" s="4">
        <v>252.25166666666664</v>
      </c>
      <c r="E727" s="4">
        <v>369.7543333333333</v>
      </c>
      <c r="F727" s="5" t="s">
        <v>135</v>
      </c>
      <c r="G727" s="8" t="s">
        <v>135</v>
      </c>
    </row>
    <row r="728" spans="2:7" ht="12.75">
      <c r="B728" s="2" t="s">
        <v>1308</v>
      </c>
      <c r="C728" s="2" t="s">
        <v>1309</v>
      </c>
      <c r="D728" s="4">
        <v>0.005666666666666667</v>
      </c>
      <c r="E728" s="4">
        <v>29.203999999999997</v>
      </c>
      <c r="F728" s="5" t="s">
        <v>134</v>
      </c>
      <c r="G728" s="8" t="s">
        <v>133</v>
      </c>
    </row>
    <row r="729" spans="2:7" ht="12.75">
      <c r="B729" s="2" t="s">
        <v>1310</v>
      </c>
      <c r="C729" s="2" t="s">
        <v>1311</v>
      </c>
      <c r="D729" s="4">
        <v>31.063</v>
      </c>
      <c r="E729" s="4">
        <v>7.495</v>
      </c>
      <c r="F729" s="5" t="s">
        <v>134</v>
      </c>
      <c r="G729" s="8" t="s">
        <v>134</v>
      </c>
    </row>
    <row r="730" spans="2:7" ht="12.75">
      <c r="B730" s="2" t="s">
        <v>1312</v>
      </c>
      <c r="C730" s="2" t="s">
        <v>1313</v>
      </c>
      <c r="D730" s="4">
        <v>495.686</v>
      </c>
      <c r="E730" s="4">
        <v>198.135</v>
      </c>
      <c r="F730" s="5" t="s">
        <v>135</v>
      </c>
      <c r="G730" s="8" t="s">
        <v>135</v>
      </c>
    </row>
    <row r="731" spans="2:7" ht="12.75">
      <c r="B731" s="2" t="s">
        <v>1314</v>
      </c>
      <c r="C731" s="2" t="s">
        <v>1315</v>
      </c>
      <c r="D731" s="4">
        <v>685.2786666666667</v>
      </c>
      <c r="E731" s="4">
        <v>1396.6776666666667</v>
      </c>
      <c r="F731" s="5" t="s">
        <v>135</v>
      </c>
      <c r="G731" s="8" t="s">
        <v>138</v>
      </c>
    </row>
    <row r="732" spans="2:7" ht="12.75">
      <c r="B732" s="2" t="s">
        <v>1316</v>
      </c>
      <c r="C732" s="2" t="s">
        <v>212</v>
      </c>
      <c r="D732" s="4">
        <v>383.10833333333335</v>
      </c>
      <c r="E732" s="4">
        <v>131.50666666666666</v>
      </c>
      <c r="F732" s="5" t="s">
        <v>135</v>
      </c>
      <c r="G732" s="8" t="s">
        <v>138</v>
      </c>
    </row>
    <row r="733" spans="2:7" ht="12.75">
      <c r="B733" s="2" t="s">
        <v>1317</v>
      </c>
      <c r="C733" s="2" t="s">
        <v>1318</v>
      </c>
      <c r="D733" s="4">
        <v>30.977</v>
      </c>
      <c r="E733" s="4">
        <v>1712.384</v>
      </c>
      <c r="F733" s="5" t="s">
        <v>135</v>
      </c>
      <c r="G733" s="8" t="s">
        <v>138</v>
      </c>
    </row>
    <row r="734" spans="2:7" ht="12.75">
      <c r="B734" s="2" t="s">
        <v>1319</v>
      </c>
      <c r="C734" s="2" t="s">
        <v>1320</v>
      </c>
      <c r="D734" s="4">
        <v>71.26833333333333</v>
      </c>
      <c r="E734" s="4">
        <v>96.89933333333333</v>
      </c>
      <c r="F734" s="5" t="s">
        <v>135</v>
      </c>
      <c r="G734" s="8" t="s">
        <v>138</v>
      </c>
    </row>
    <row r="735" spans="2:7" ht="12.75">
      <c r="B735" s="2" t="s">
        <v>1321</v>
      </c>
      <c r="C735" s="2" t="s">
        <v>1322</v>
      </c>
      <c r="D735" s="4">
        <v>55.36633333333334</v>
      </c>
      <c r="E735" s="4">
        <v>63.69</v>
      </c>
      <c r="F735" s="5" t="s">
        <v>135</v>
      </c>
      <c r="G735" s="8" t="s">
        <v>138</v>
      </c>
    </row>
    <row r="736" spans="2:7" ht="12.75">
      <c r="B736" s="2" t="s">
        <v>1323</v>
      </c>
      <c r="C736" s="2" t="s">
        <v>1324</v>
      </c>
      <c r="D736" s="4">
        <v>190.11599999999999</v>
      </c>
      <c r="E736" s="4">
        <v>1302.5236666666667</v>
      </c>
      <c r="F736" s="5" t="s">
        <v>135</v>
      </c>
      <c r="G736" s="8" t="s">
        <v>135</v>
      </c>
    </row>
    <row r="737" spans="2:7" ht="12.75">
      <c r="B737" s="2" t="s">
        <v>1325</v>
      </c>
      <c r="C737" s="2" t="s">
        <v>1326</v>
      </c>
      <c r="D737" s="4">
        <v>92.54633333333334</v>
      </c>
      <c r="E737" s="4">
        <v>149.03366666666668</v>
      </c>
      <c r="F737" s="5" t="s">
        <v>134</v>
      </c>
      <c r="G737" s="8" t="s">
        <v>134</v>
      </c>
    </row>
    <row r="738" spans="2:7" ht="12.75">
      <c r="B738" s="2" t="s">
        <v>1327</v>
      </c>
      <c r="C738" s="2" t="s">
        <v>1328</v>
      </c>
      <c r="D738" s="4">
        <v>555.3833333333333</v>
      </c>
      <c r="E738" s="4">
        <v>1898.6956666666667</v>
      </c>
      <c r="F738" s="5" t="s">
        <v>135</v>
      </c>
      <c r="G738" s="8" t="s">
        <v>138</v>
      </c>
    </row>
    <row r="739" spans="2:7" ht="12.75">
      <c r="B739" s="2" t="s">
        <v>1329</v>
      </c>
      <c r="C739" s="2" t="s">
        <v>1330</v>
      </c>
      <c r="D739" s="4">
        <v>1156.2476666666669</v>
      </c>
      <c r="E739" s="4">
        <v>43503.905666666666</v>
      </c>
      <c r="F739" s="5" t="s">
        <v>135</v>
      </c>
      <c r="G739" s="8" t="s">
        <v>135</v>
      </c>
    </row>
    <row r="740" spans="2:7" ht="12.75">
      <c r="B740" s="2" t="s">
        <v>1331</v>
      </c>
      <c r="C740" s="2" t="s">
        <v>1332</v>
      </c>
      <c r="D740" s="4">
        <v>50.705333333333336</v>
      </c>
      <c r="E740" s="4">
        <v>61.588666666666676</v>
      </c>
      <c r="F740" s="5" t="s">
        <v>135</v>
      </c>
      <c r="G740" s="8" t="s">
        <v>138</v>
      </c>
    </row>
    <row r="741" spans="2:7" ht="12.75">
      <c r="B741" s="2" t="s">
        <v>1333</v>
      </c>
      <c r="C741" s="2" t="s">
        <v>1334</v>
      </c>
      <c r="D741" s="4">
        <v>0</v>
      </c>
      <c r="E741" s="4">
        <v>53.84700000000001</v>
      </c>
      <c r="F741" s="5" t="s">
        <v>135</v>
      </c>
      <c r="G741" s="8" t="s">
        <v>135</v>
      </c>
    </row>
    <row r="742" spans="2:7" ht="12.75">
      <c r="B742" s="2" t="s">
        <v>1335</v>
      </c>
      <c r="C742" s="2" t="s">
        <v>1336</v>
      </c>
      <c r="D742" s="4">
        <v>21.259</v>
      </c>
      <c r="E742" s="4">
        <v>143.06033333333335</v>
      </c>
      <c r="F742" s="5" t="s">
        <v>135</v>
      </c>
      <c r="G742" s="8" t="s">
        <v>138</v>
      </c>
    </row>
    <row r="743" spans="2:7" ht="12.75">
      <c r="B743" s="2" t="s">
        <v>1337</v>
      </c>
      <c r="C743" s="2" t="s">
        <v>1338</v>
      </c>
      <c r="D743" s="4">
        <v>2.82</v>
      </c>
      <c r="E743" s="4">
        <v>1.3470000000000002</v>
      </c>
      <c r="F743" s="5" t="s">
        <v>135</v>
      </c>
      <c r="G743" s="8" t="s">
        <v>138</v>
      </c>
    </row>
    <row r="744" spans="2:7" ht="12.75">
      <c r="B744" s="2" t="s">
        <v>1339</v>
      </c>
      <c r="C744" s="2" t="s">
        <v>1340</v>
      </c>
      <c r="D744" s="4">
        <v>37.19233333333333</v>
      </c>
      <c r="E744" s="4">
        <v>51.37833333333333</v>
      </c>
      <c r="F744" s="5" t="s">
        <v>135</v>
      </c>
      <c r="G744" s="8" t="s">
        <v>138</v>
      </c>
    </row>
    <row r="745" spans="2:7" ht="12.75">
      <c r="B745" s="2" t="s">
        <v>1341</v>
      </c>
      <c r="C745" s="2" t="s">
        <v>1342</v>
      </c>
      <c r="D745" s="4">
        <v>32.129333333333335</v>
      </c>
      <c r="E745" s="4">
        <v>19.25133333333333</v>
      </c>
      <c r="F745" s="5" t="s">
        <v>135</v>
      </c>
      <c r="G745" s="8" t="s">
        <v>138</v>
      </c>
    </row>
    <row r="746" spans="2:7" ht="12.75">
      <c r="B746" s="2" t="s">
        <v>1343</v>
      </c>
      <c r="C746" s="2" t="s">
        <v>1344</v>
      </c>
      <c r="D746" s="4">
        <v>32.363</v>
      </c>
      <c r="E746" s="4">
        <v>197.01266666666666</v>
      </c>
      <c r="F746" s="5" t="s">
        <v>135</v>
      </c>
      <c r="G746" s="8" t="s">
        <v>138</v>
      </c>
    </row>
    <row r="747" spans="2:7" ht="12.75">
      <c r="B747" s="2" t="s">
        <v>1345</v>
      </c>
      <c r="C747" s="2" t="s">
        <v>1346</v>
      </c>
      <c r="D747" s="4">
        <v>15.799666666666667</v>
      </c>
      <c r="E747" s="4">
        <v>0.01</v>
      </c>
      <c r="F747" s="5" t="s">
        <v>135</v>
      </c>
      <c r="G747" s="8" t="s">
        <v>138</v>
      </c>
    </row>
    <row r="748" spans="2:7" ht="12.75">
      <c r="B748" s="2" t="s">
        <v>1347</v>
      </c>
      <c r="C748" s="2" t="s">
        <v>212</v>
      </c>
      <c r="D748" s="4">
        <v>2656.99</v>
      </c>
      <c r="E748" s="4">
        <v>1931.7666666666667</v>
      </c>
      <c r="F748" s="5" t="s">
        <v>135</v>
      </c>
      <c r="G748" s="8" t="s">
        <v>138</v>
      </c>
    </row>
    <row r="749" spans="2:7" ht="12.75">
      <c r="B749" s="2" t="s">
        <v>1348</v>
      </c>
      <c r="C749" s="2" t="s">
        <v>1349</v>
      </c>
      <c r="D749" s="4">
        <v>2.938333333333333</v>
      </c>
      <c r="E749" s="4">
        <v>18.62666666666667</v>
      </c>
      <c r="F749" s="5" t="s">
        <v>134</v>
      </c>
      <c r="G749" s="8" t="s">
        <v>134</v>
      </c>
    </row>
    <row r="750" spans="2:7" ht="12.75">
      <c r="B750" s="2" t="s">
        <v>1350</v>
      </c>
      <c r="C750" s="2" t="s">
        <v>155</v>
      </c>
      <c r="D750" s="4">
        <v>1.6926666666666668</v>
      </c>
      <c r="E750" s="4">
        <v>21.072</v>
      </c>
      <c r="F750" s="5" t="s">
        <v>134</v>
      </c>
      <c r="G750" s="8" t="s">
        <v>134</v>
      </c>
    </row>
    <row r="751" spans="2:7" ht="12.75">
      <c r="B751" s="2" t="s">
        <v>1351</v>
      </c>
      <c r="C751" s="2" t="s">
        <v>1352</v>
      </c>
      <c r="D751" s="4">
        <v>20.282333333333337</v>
      </c>
      <c r="E751" s="4">
        <v>1021.6003333333334</v>
      </c>
      <c r="F751" s="5" t="s">
        <v>134</v>
      </c>
      <c r="G751" s="8" t="s">
        <v>134</v>
      </c>
    </row>
    <row r="752" spans="2:7" ht="12.75">
      <c r="B752" s="2" t="s">
        <v>1353</v>
      </c>
      <c r="C752" s="2" t="s">
        <v>212</v>
      </c>
      <c r="D752" s="4">
        <v>103.30466666666666</v>
      </c>
      <c r="E752" s="4">
        <v>7053.598999999999</v>
      </c>
      <c r="F752" s="5" t="s">
        <v>134</v>
      </c>
      <c r="G752" s="8" t="s">
        <v>134</v>
      </c>
    </row>
    <row r="753" spans="2:7" ht="12.75">
      <c r="B753" s="2" t="s">
        <v>1354</v>
      </c>
      <c r="C753" s="2" t="s">
        <v>1355</v>
      </c>
      <c r="D753" s="4">
        <v>546.218</v>
      </c>
      <c r="E753" s="4">
        <v>2108.5736666666667</v>
      </c>
      <c r="F753" s="5" t="s">
        <v>135</v>
      </c>
      <c r="G753" s="8" t="s">
        <v>138</v>
      </c>
    </row>
    <row r="754" spans="2:7" ht="12.75">
      <c r="B754" s="2" t="s">
        <v>1356</v>
      </c>
      <c r="C754" s="2" t="s">
        <v>1357</v>
      </c>
      <c r="D754" s="4">
        <v>18.934</v>
      </c>
      <c r="E754" s="4">
        <v>491.049</v>
      </c>
      <c r="F754" s="5" t="s">
        <v>135</v>
      </c>
      <c r="G754" s="8" t="s">
        <v>138</v>
      </c>
    </row>
    <row r="755" spans="2:7" ht="12.75">
      <c r="B755" s="2" t="s">
        <v>1358</v>
      </c>
      <c r="C755" s="2" t="s">
        <v>1359</v>
      </c>
      <c r="D755" s="4">
        <v>131.519</v>
      </c>
      <c r="E755" s="4">
        <v>4762.506</v>
      </c>
      <c r="F755" s="5" t="s">
        <v>135</v>
      </c>
      <c r="G755" s="8" t="s">
        <v>138</v>
      </c>
    </row>
    <row r="756" spans="2:7" ht="12.75">
      <c r="B756" s="2" t="s">
        <v>1360</v>
      </c>
      <c r="C756" s="2" t="s">
        <v>1361</v>
      </c>
      <c r="D756" s="4">
        <v>0</v>
      </c>
      <c r="E756" s="4">
        <v>28.169</v>
      </c>
      <c r="F756" s="5" t="s">
        <v>135</v>
      </c>
      <c r="G756" s="8" t="s">
        <v>138</v>
      </c>
    </row>
    <row r="757" spans="2:7" ht="12.75">
      <c r="B757" s="2" t="s">
        <v>1362</v>
      </c>
      <c r="C757" s="2" t="s">
        <v>155</v>
      </c>
      <c r="D757" s="4">
        <v>2.6713333333333336</v>
      </c>
      <c r="E757" s="4">
        <v>56.36766666666666</v>
      </c>
      <c r="F757" s="5" t="s">
        <v>134</v>
      </c>
      <c r="G757" s="8" t="s">
        <v>134</v>
      </c>
    </row>
    <row r="758" spans="2:7" ht="12.75">
      <c r="B758" s="2" t="s">
        <v>1363</v>
      </c>
      <c r="C758" s="2" t="s">
        <v>1364</v>
      </c>
      <c r="D758" s="4">
        <v>0</v>
      </c>
      <c r="E758" s="4">
        <v>0.04900000000000001</v>
      </c>
      <c r="F758" s="5" t="s">
        <v>134</v>
      </c>
      <c r="G758" s="8" t="s">
        <v>134</v>
      </c>
    </row>
    <row r="759" spans="2:7" ht="12.75">
      <c r="B759" s="2" t="s">
        <v>1365</v>
      </c>
      <c r="C759" s="2" t="s">
        <v>1359</v>
      </c>
      <c r="D759" s="4">
        <v>9.054333333333334</v>
      </c>
      <c r="E759" s="4">
        <v>70.347</v>
      </c>
      <c r="F759" s="5" t="s">
        <v>135</v>
      </c>
      <c r="G759" s="8" t="s">
        <v>135</v>
      </c>
    </row>
    <row r="760" spans="2:7" ht="12.75">
      <c r="B760" s="2" t="s">
        <v>1366</v>
      </c>
      <c r="C760" s="2" t="s">
        <v>155</v>
      </c>
      <c r="D760" s="4">
        <v>3.8076666666666665</v>
      </c>
      <c r="E760" s="4">
        <v>1.1983333333333335</v>
      </c>
      <c r="F760" s="5" t="s">
        <v>135</v>
      </c>
      <c r="G760" s="8" t="s">
        <v>135</v>
      </c>
    </row>
    <row r="761" spans="2:7" ht="12.75">
      <c r="B761" s="2" t="s">
        <v>1367</v>
      </c>
      <c r="C761" s="2" t="s">
        <v>1368</v>
      </c>
      <c r="D761" s="4">
        <v>654.6163333333334</v>
      </c>
      <c r="E761" s="4">
        <v>6.5603333333333325</v>
      </c>
      <c r="F761" s="5" t="s">
        <v>135</v>
      </c>
      <c r="G761" s="8" t="s">
        <v>138</v>
      </c>
    </row>
    <row r="762" spans="2:7" ht="12.75">
      <c r="B762" s="2" t="s">
        <v>1369</v>
      </c>
      <c r="C762" s="2" t="s">
        <v>1370</v>
      </c>
      <c r="D762" s="4">
        <v>2.6376666666666666</v>
      </c>
      <c r="E762" s="4">
        <v>297.085</v>
      </c>
      <c r="F762" s="5" t="s">
        <v>135</v>
      </c>
      <c r="G762" s="8" t="s">
        <v>138</v>
      </c>
    </row>
    <row r="763" spans="2:7" ht="12.75">
      <c r="B763" s="2" t="s">
        <v>1371</v>
      </c>
      <c r="C763" s="2" t="s">
        <v>1372</v>
      </c>
      <c r="D763" s="4">
        <v>12.332666666666668</v>
      </c>
      <c r="E763" s="4">
        <v>12.620333333333335</v>
      </c>
      <c r="F763" s="5" t="s">
        <v>135</v>
      </c>
      <c r="G763" s="8" t="s">
        <v>135</v>
      </c>
    </row>
    <row r="764" spans="2:7" ht="12.75">
      <c r="B764" s="2" t="s">
        <v>1373</v>
      </c>
      <c r="C764" s="2" t="s">
        <v>1374</v>
      </c>
      <c r="D764" s="4">
        <v>0</v>
      </c>
      <c r="E764" s="4">
        <v>14.578333333333333</v>
      </c>
      <c r="F764" s="5" t="s">
        <v>135</v>
      </c>
      <c r="G764" s="8" t="s">
        <v>135</v>
      </c>
    </row>
    <row r="765" spans="2:7" ht="12.75">
      <c r="B765" s="2" t="s">
        <v>1375</v>
      </c>
      <c r="C765" s="2" t="s">
        <v>1376</v>
      </c>
      <c r="D765" s="4">
        <v>0</v>
      </c>
      <c r="E765" s="4">
        <v>9.611666666666666</v>
      </c>
      <c r="F765" s="5" t="s">
        <v>135</v>
      </c>
      <c r="G765" s="8" t="s">
        <v>135</v>
      </c>
    </row>
    <row r="766" spans="2:7" ht="12.75">
      <c r="B766" s="2" t="s">
        <v>1377</v>
      </c>
      <c r="C766" s="2" t="s">
        <v>155</v>
      </c>
      <c r="D766" s="4">
        <v>0.49633333333333335</v>
      </c>
      <c r="E766" s="4">
        <v>162.77700000000002</v>
      </c>
      <c r="F766" s="5" t="s">
        <v>135</v>
      </c>
      <c r="G766" s="8" t="s">
        <v>138</v>
      </c>
    </row>
    <row r="767" spans="2:7" ht="12.75">
      <c r="B767" s="2" t="s">
        <v>1378</v>
      </c>
      <c r="C767" s="2" t="s">
        <v>1379</v>
      </c>
      <c r="D767" s="4">
        <v>0</v>
      </c>
      <c r="E767" s="4">
        <v>14.99566666666667</v>
      </c>
      <c r="F767" s="5" t="s">
        <v>135</v>
      </c>
      <c r="G767" s="8" t="s">
        <v>138</v>
      </c>
    </row>
    <row r="768" spans="2:7" ht="12.75">
      <c r="B768" s="2" t="s">
        <v>1380</v>
      </c>
      <c r="C768" s="2" t="s">
        <v>1381</v>
      </c>
      <c r="D768" s="4">
        <v>40.43033333333333</v>
      </c>
      <c r="E768" s="4">
        <v>6605.666333333334</v>
      </c>
      <c r="F768" s="5" t="s">
        <v>135</v>
      </c>
      <c r="G768" s="8" t="s">
        <v>134</v>
      </c>
    </row>
    <row r="769" spans="2:7" ht="12.75">
      <c r="B769" s="2" t="s">
        <v>1382</v>
      </c>
      <c r="C769" s="2" t="s">
        <v>1383</v>
      </c>
      <c r="D769" s="4">
        <v>12.489666666666666</v>
      </c>
      <c r="E769" s="4">
        <v>2799.6330000000003</v>
      </c>
      <c r="F769" s="5" t="s">
        <v>135</v>
      </c>
      <c r="G769" s="8" t="s">
        <v>138</v>
      </c>
    </row>
    <row r="770" spans="2:7" ht="12.75">
      <c r="B770" s="2" t="s">
        <v>1384</v>
      </c>
      <c r="C770" s="2" t="s">
        <v>1385</v>
      </c>
      <c r="D770" s="4">
        <v>0.008</v>
      </c>
      <c r="E770" s="4">
        <v>26.077333333333332</v>
      </c>
      <c r="F770" s="5" t="s">
        <v>135</v>
      </c>
      <c r="G770" s="8" t="s">
        <v>134</v>
      </c>
    </row>
    <row r="771" spans="2:7" ht="12.75">
      <c r="B771" s="2" t="s">
        <v>1386</v>
      </c>
      <c r="C771" s="2" t="s">
        <v>1387</v>
      </c>
      <c r="D771" s="4">
        <v>11.412333333333336</v>
      </c>
      <c r="E771" s="4">
        <v>533.4283333333334</v>
      </c>
      <c r="F771" s="5" t="s">
        <v>135</v>
      </c>
      <c r="G771" s="8" t="s">
        <v>134</v>
      </c>
    </row>
    <row r="772" spans="2:7" ht="12.75">
      <c r="B772" s="2" t="s">
        <v>1388</v>
      </c>
      <c r="C772" s="2" t="s">
        <v>1389</v>
      </c>
      <c r="D772" s="4">
        <v>0</v>
      </c>
      <c r="E772" s="4">
        <v>9.937333333333333</v>
      </c>
      <c r="F772" s="5" t="s">
        <v>135</v>
      </c>
      <c r="G772" s="8" t="s">
        <v>135</v>
      </c>
    </row>
    <row r="773" spans="2:7" ht="12.75">
      <c r="B773" s="2" t="s">
        <v>1390</v>
      </c>
      <c r="C773" s="2" t="s">
        <v>1391</v>
      </c>
      <c r="D773" s="4">
        <v>3.2513333333333336</v>
      </c>
      <c r="E773" s="4">
        <v>135.882</v>
      </c>
      <c r="F773" s="5" t="s">
        <v>135</v>
      </c>
      <c r="G773" s="8" t="s">
        <v>138</v>
      </c>
    </row>
    <row r="774" spans="2:7" ht="12.75">
      <c r="B774" s="2" t="s">
        <v>1392</v>
      </c>
      <c r="C774" s="2" t="s">
        <v>155</v>
      </c>
      <c r="D774" s="4">
        <v>0.6933333333333334</v>
      </c>
      <c r="E774" s="4">
        <v>129.207</v>
      </c>
      <c r="F774" s="5" t="s">
        <v>135</v>
      </c>
      <c r="G774" s="8" t="s">
        <v>135</v>
      </c>
    </row>
    <row r="775" spans="2:7" ht="12.75">
      <c r="B775" s="2" t="s">
        <v>1393</v>
      </c>
      <c r="C775" s="2" t="s">
        <v>1394</v>
      </c>
      <c r="D775" s="4">
        <v>0</v>
      </c>
      <c r="E775" s="4">
        <v>30.795</v>
      </c>
      <c r="F775" s="5" t="s">
        <v>135</v>
      </c>
      <c r="G775" s="8" t="s">
        <v>138</v>
      </c>
    </row>
    <row r="776" spans="2:7" ht="12.75">
      <c r="B776" s="2" t="s">
        <v>1395</v>
      </c>
      <c r="C776" s="2" t="s">
        <v>1396</v>
      </c>
      <c r="D776" s="4">
        <v>0.10400000000000002</v>
      </c>
      <c r="E776" s="4">
        <v>298.011</v>
      </c>
      <c r="F776" s="5" t="s">
        <v>135</v>
      </c>
      <c r="G776" s="8" t="s">
        <v>135</v>
      </c>
    </row>
    <row r="777" spans="2:7" ht="12.75">
      <c r="B777" s="2" t="s">
        <v>1397</v>
      </c>
      <c r="C777" s="2" t="s">
        <v>1389</v>
      </c>
      <c r="D777" s="4">
        <v>0</v>
      </c>
      <c r="E777" s="4">
        <v>146.33533333333335</v>
      </c>
      <c r="F777" s="5" t="s">
        <v>135</v>
      </c>
      <c r="G777" s="8" t="s">
        <v>135</v>
      </c>
    </row>
    <row r="778" spans="2:7" ht="12.75">
      <c r="B778" s="2" t="s">
        <v>1398</v>
      </c>
      <c r="C778" s="2" t="s">
        <v>155</v>
      </c>
      <c r="D778" s="4">
        <v>0.14800000000000002</v>
      </c>
      <c r="E778" s="4">
        <v>11.514333333333335</v>
      </c>
      <c r="F778" s="5" t="s">
        <v>135</v>
      </c>
      <c r="G778" s="8" t="s">
        <v>135</v>
      </c>
    </row>
    <row r="779" spans="2:7" ht="12.75">
      <c r="B779" s="2" t="s">
        <v>1399</v>
      </c>
      <c r="C779" s="2" t="s">
        <v>155</v>
      </c>
      <c r="D779" s="4">
        <v>1.5073333333333334</v>
      </c>
      <c r="E779" s="4">
        <v>42.220333333333336</v>
      </c>
      <c r="F779" s="5" t="s">
        <v>135</v>
      </c>
      <c r="G779" s="8" t="s">
        <v>135</v>
      </c>
    </row>
    <row r="780" spans="2:7" ht="12.75">
      <c r="B780" s="2" t="s">
        <v>1400</v>
      </c>
      <c r="C780" s="2" t="s">
        <v>1401</v>
      </c>
      <c r="D780" s="4">
        <v>28.59466666666667</v>
      </c>
      <c r="E780" s="4">
        <v>51.63233333333333</v>
      </c>
      <c r="F780" s="5" t="s">
        <v>134</v>
      </c>
      <c r="G780" s="8" t="s">
        <v>133</v>
      </c>
    </row>
    <row r="781" spans="2:7" ht="12.75">
      <c r="B781" s="2" t="s">
        <v>1402</v>
      </c>
      <c r="C781" s="2" t="s">
        <v>1403</v>
      </c>
      <c r="D781" s="4">
        <v>579.7546666666667</v>
      </c>
      <c r="E781" s="4">
        <v>0</v>
      </c>
      <c r="F781" s="5" t="s">
        <v>135</v>
      </c>
      <c r="G781" s="8" t="s">
        <v>135</v>
      </c>
    </row>
    <row r="782" spans="2:7" ht="12.75">
      <c r="B782" s="2" t="s">
        <v>1404</v>
      </c>
      <c r="C782" s="2" t="s">
        <v>155</v>
      </c>
      <c r="D782" s="4">
        <v>66.68633333333334</v>
      </c>
      <c r="E782" s="4">
        <v>75.36533333333334</v>
      </c>
      <c r="F782" s="5" t="s">
        <v>135</v>
      </c>
      <c r="G782" s="8" t="s">
        <v>135</v>
      </c>
    </row>
    <row r="783" spans="2:7" ht="12.75">
      <c r="B783" s="2" t="s">
        <v>1405</v>
      </c>
      <c r="C783" s="2" t="s">
        <v>1406</v>
      </c>
      <c r="D783" s="4">
        <v>0</v>
      </c>
      <c r="E783" s="4">
        <v>571.0213333333334</v>
      </c>
      <c r="F783" s="5" t="s">
        <v>135</v>
      </c>
      <c r="G783" s="8" t="s">
        <v>135</v>
      </c>
    </row>
    <row r="784" spans="2:7" ht="12.75">
      <c r="B784" s="2" t="s">
        <v>1407</v>
      </c>
      <c r="C784" s="2" t="s">
        <v>155</v>
      </c>
      <c r="D784" s="4">
        <v>149.84533333333334</v>
      </c>
      <c r="E784" s="4">
        <v>101.306</v>
      </c>
      <c r="F784" s="5" t="s">
        <v>134</v>
      </c>
      <c r="G784" s="8" t="s">
        <v>133</v>
      </c>
    </row>
    <row r="785" spans="2:7" ht="12.75">
      <c r="B785" s="2" t="s">
        <v>1408</v>
      </c>
      <c r="C785" s="2" t="s">
        <v>780</v>
      </c>
      <c r="D785" s="4">
        <v>0</v>
      </c>
      <c r="E785" s="4">
        <v>377.8616666666667</v>
      </c>
      <c r="F785" s="5" t="s">
        <v>135</v>
      </c>
      <c r="G785" s="8" t="s">
        <v>135</v>
      </c>
    </row>
    <row r="786" spans="2:7" ht="12.75">
      <c r="B786" s="2" t="s">
        <v>1409</v>
      </c>
      <c r="C786" s="2" t="s">
        <v>1410</v>
      </c>
      <c r="D786" s="4">
        <v>0</v>
      </c>
      <c r="E786" s="4">
        <v>21.139666666666667</v>
      </c>
      <c r="F786" s="5" t="s">
        <v>135</v>
      </c>
      <c r="G786" s="8" t="s">
        <v>135</v>
      </c>
    </row>
    <row r="787" spans="2:7" ht="12.75">
      <c r="B787" s="2" t="s">
        <v>1411</v>
      </c>
      <c r="C787" s="2" t="s">
        <v>778</v>
      </c>
      <c r="D787" s="4">
        <v>0</v>
      </c>
      <c r="E787" s="4">
        <v>852.4330000000001</v>
      </c>
      <c r="F787" s="5" t="s">
        <v>135</v>
      </c>
      <c r="G787" s="8" t="s">
        <v>135</v>
      </c>
    </row>
    <row r="788" spans="2:7" ht="12.75">
      <c r="B788" s="2" t="s">
        <v>1412</v>
      </c>
      <c r="C788" s="2" t="s">
        <v>782</v>
      </c>
      <c r="D788" s="4">
        <v>0</v>
      </c>
      <c r="E788" s="4">
        <v>0</v>
      </c>
      <c r="F788" s="5" t="s">
        <v>135</v>
      </c>
      <c r="G788" s="8" t="s">
        <v>135</v>
      </c>
    </row>
    <row r="789" spans="2:7" ht="12.75">
      <c r="B789" s="2" t="s">
        <v>1413</v>
      </c>
      <c r="C789" s="2" t="s">
        <v>1414</v>
      </c>
      <c r="D789" s="4">
        <v>0</v>
      </c>
      <c r="E789" s="4">
        <v>0</v>
      </c>
      <c r="F789" s="5" t="s">
        <v>135</v>
      </c>
      <c r="G789" s="8" t="s">
        <v>135</v>
      </c>
    </row>
    <row r="790" spans="2:7" ht="12.75">
      <c r="B790" s="2" t="s">
        <v>1415</v>
      </c>
      <c r="C790" s="2" t="s">
        <v>1416</v>
      </c>
      <c r="D790" s="4">
        <v>0.35</v>
      </c>
      <c r="E790" s="4">
        <v>0.09033333333333333</v>
      </c>
      <c r="F790" s="5" t="s">
        <v>134</v>
      </c>
      <c r="G790" s="8" t="s">
        <v>133</v>
      </c>
    </row>
    <row r="791" spans="2:7" ht="12.75">
      <c r="B791" s="2" t="s">
        <v>1417</v>
      </c>
      <c r="C791" s="2" t="s">
        <v>1418</v>
      </c>
      <c r="D791" s="4">
        <v>0</v>
      </c>
      <c r="E791" s="4">
        <v>1.9160000000000001</v>
      </c>
      <c r="F791" s="5" t="s">
        <v>134</v>
      </c>
      <c r="G791" s="8" t="s">
        <v>134</v>
      </c>
    </row>
    <row r="792" spans="2:7" ht="12.75">
      <c r="B792" s="2" t="s">
        <v>1419</v>
      </c>
      <c r="C792" s="2" t="s">
        <v>1420</v>
      </c>
      <c r="D792" s="4">
        <v>0</v>
      </c>
      <c r="E792" s="4">
        <v>0.48533333333333334</v>
      </c>
      <c r="F792" s="5" t="s">
        <v>134</v>
      </c>
      <c r="G792" s="8" t="s">
        <v>133</v>
      </c>
    </row>
    <row r="793" spans="2:7" ht="12.75">
      <c r="B793" s="2" t="s">
        <v>1421</v>
      </c>
      <c r="C793" s="2" t="s">
        <v>1422</v>
      </c>
      <c r="D793" s="4">
        <v>16768.533666666666</v>
      </c>
      <c r="E793" s="4">
        <v>41234.11266666666</v>
      </c>
      <c r="F793" s="5" t="s">
        <v>135</v>
      </c>
      <c r="G793" s="8" t="s">
        <v>135</v>
      </c>
    </row>
    <row r="794" spans="2:7" ht="12.75">
      <c r="B794" s="2" t="s">
        <v>1423</v>
      </c>
      <c r="C794" s="2" t="s">
        <v>1424</v>
      </c>
      <c r="D794" s="4">
        <v>0</v>
      </c>
      <c r="E794" s="4">
        <v>0</v>
      </c>
      <c r="F794" s="5" t="s">
        <v>135</v>
      </c>
      <c r="G794" s="8" t="s">
        <v>135</v>
      </c>
    </row>
    <row r="795" spans="2:7" ht="12.75">
      <c r="B795" s="2" t="s">
        <v>1425</v>
      </c>
      <c r="C795" s="2" t="s">
        <v>1426</v>
      </c>
      <c r="D795" s="4">
        <v>0</v>
      </c>
      <c r="E795" s="4">
        <v>165.93933333333334</v>
      </c>
      <c r="F795" s="5" t="s">
        <v>135</v>
      </c>
      <c r="G795" s="8" t="s">
        <v>135</v>
      </c>
    </row>
    <row r="796" spans="2:7" ht="12.75">
      <c r="B796" s="2" t="s">
        <v>1427</v>
      </c>
      <c r="C796" s="2" t="s">
        <v>1428</v>
      </c>
      <c r="D796" s="4">
        <v>0</v>
      </c>
      <c r="E796" s="4">
        <v>0</v>
      </c>
      <c r="F796" s="5" t="s">
        <v>135</v>
      </c>
      <c r="G796" s="8" t="s">
        <v>135</v>
      </c>
    </row>
    <row r="797" spans="2:7" ht="12.75">
      <c r="B797" s="2" t="s">
        <v>1429</v>
      </c>
      <c r="C797" s="2" t="s">
        <v>1430</v>
      </c>
      <c r="D797" s="4">
        <v>0</v>
      </c>
      <c r="E797" s="4">
        <v>0</v>
      </c>
      <c r="F797" s="5" t="s">
        <v>135</v>
      </c>
      <c r="G797" s="8" t="s">
        <v>135</v>
      </c>
    </row>
    <row r="798" spans="2:7" ht="12.75">
      <c r="B798" s="2" t="s">
        <v>1431</v>
      </c>
      <c r="C798" s="2" t="s">
        <v>1432</v>
      </c>
      <c r="D798" s="4">
        <v>0</v>
      </c>
      <c r="E798" s="4">
        <v>0</v>
      </c>
      <c r="F798" s="5" t="s">
        <v>135</v>
      </c>
      <c r="G798" s="8" t="s">
        <v>135</v>
      </c>
    </row>
    <row r="799" spans="2:7" ht="12.75">
      <c r="B799" s="2" t="s">
        <v>1433</v>
      </c>
      <c r="C799" s="2" t="s">
        <v>155</v>
      </c>
      <c r="D799" s="4">
        <v>0.11833333333333333</v>
      </c>
      <c r="E799" s="4">
        <v>0</v>
      </c>
      <c r="F799" s="5" t="s">
        <v>135</v>
      </c>
      <c r="G799" s="8" t="s">
        <v>135</v>
      </c>
    </row>
    <row r="800" spans="2:7" ht="12.75">
      <c r="B800" s="2" t="s">
        <v>1434</v>
      </c>
      <c r="C800" s="2" t="s">
        <v>1435</v>
      </c>
      <c r="D800" s="4">
        <v>0</v>
      </c>
      <c r="E800" s="4">
        <v>0.021333333333333333</v>
      </c>
      <c r="F800" s="5" t="s">
        <v>135</v>
      </c>
      <c r="G800" s="8" t="s">
        <v>135</v>
      </c>
    </row>
    <row r="801" spans="2:7" ht="12.75">
      <c r="B801" s="2" t="s">
        <v>1436</v>
      </c>
      <c r="C801" s="2" t="s">
        <v>1437</v>
      </c>
      <c r="D801" s="4">
        <v>0</v>
      </c>
      <c r="E801" s="4">
        <v>0</v>
      </c>
      <c r="F801" s="5" t="s">
        <v>135</v>
      </c>
      <c r="G801" s="8" t="s">
        <v>135</v>
      </c>
    </row>
    <row r="802" spans="2:7" ht="12.75">
      <c r="B802" s="2" t="s">
        <v>1438</v>
      </c>
      <c r="C802" s="2" t="s">
        <v>1439</v>
      </c>
      <c r="D802" s="4">
        <v>0</v>
      </c>
      <c r="E802" s="4">
        <v>0</v>
      </c>
      <c r="F802" s="5" t="s">
        <v>135</v>
      </c>
      <c r="G802" s="8" t="s">
        <v>135</v>
      </c>
    </row>
    <row r="803" spans="2:7" ht="12.75">
      <c r="B803" s="2" t="s">
        <v>1440</v>
      </c>
      <c r="C803" s="2" t="s">
        <v>155</v>
      </c>
      <c r="D803" s="4">
        <v>0</v>
      </c>
      <c r="E803" s="4">
        <v>2.0926666666666667</v>
      </c>
      <c r="F803" s="5" t="s">
        <v>135</v>
      </c>
      <c r="G803" s="8" t="s">
        <v>135</v>
      </c>
    </row>
    <row r="804" spans="2:7" ht="12.75">
      <c r="B804" s="2" t="s">
        <v>1441</v>
      </c>
      <c r="C804" s="2" t="s">
        <v>1442</v>
      </c>
      <c r="D804" s="4">
        <v>0</v>
      </c>
      <c r="E804" s="4">
        <v>0</v>
      </c>
      <c r="F804" s="5" t="s">
        <v>133</v>
      </c>
      <c r="G804" s="8" t="s">
        <v>133</v>
      </c>
    </row>
    <row r="805" spans="2:7" ht="12.75">
      <c r="B805" s="2" t="s">
        <v>1443</v>
      </c>
      <c r="C805" s="2" t="s">
        <v>1444</v>
      </c>
      <c r="D805" s="4">
        <v>0</v>
      </c>
      <c r="E805" s="4">
        <v>58.13666666666666</v>
      </c>
      <c r="F805" s="5" t="s">
        <v>134</v>
      </c>
      <c r="G805" s="8" t="s">
        <v>134</v>
      </c>
    </row>
    <row r="806" spans="2:7" ht="12.75">
      <c r="B806" s="2" t="s">
        <v>1445</v>
      </c>
      <c r="C806" s="2" t="s">
        <v>212</v>
      </c>
      <c r="D806" s="4">
        <v>12.732</v>
      </c>
      <c r="E806" s="4">
        <v>1.0606666666666666</v>
      </c>
      <c r="F806" s="5" t="s">
        <v>135</v>
      </c>
      <c r="G806" s="8" t="s">
        <v>135</v>
      </c>
    </row>
    <row r="807" spans="2:7" ht="12.75">
      <c r="B807" s="2" t="s">
        <v>1446</v>
      </c>
      <c r="C807" s="2" t="s">
        <v>1447</v>
      </c>
      <c r="D807" s="4">
        <v>19.289333333333335</v>
      </c>
      <c r="E807" s="4">
        <v>11.664333333333333</v>
      </c>
      <c r="F807" s="5" t="s">
        <v>135</v>
      </c>
      <c r="G807" s="8" t="s">
        <v>135</v>
      </c>
    </row>
    <row r="808" spans="2:7" ht="12.75">
      <c r="B808" s="2" t="s">
        <v>1448</v>
      </c>
      <c r="C808" s="2" t="s">
        <v>155</v>
      </c>
      <c r="D808" s="4">
        <v>675.9573333333334</v>
      </c>
      <c r="E808" s="4">
        <v>1987.350666666667</v>
      </c>
      <c r="F808" s="5" t="s">
        <v>135</v>
      </c>
      <c r="G808" s="8" t="s">
        <v>135</v>
      </c>
    </row>
    <row r="809" spans="2:7" ht="12.75">
      <c r="B809" s="2" t="s">
        <v>1449</v>
      </c>
      <c r="C809" s="2" t="s">
        <v>1450</v>
      </c>
      <c r="D809" s="4">
        <v>14.145</v>
      </c>
      <c r="E809" s="4">
        <v>0</v>
      </c>
      <c r="F809" s="5" t="s">
        <v>135</v>
      </c>
      <c r="G809" s="8" t="s">
        <v>135</v>
      </c>
    </row>
    <row r="810" spans="2:7" ht="12.75">
      <c r="B810" s="2" t="s">
        <v>1451</v>
      </c>
      <c r="C810" s="2" t="s">
        <v>1452</v>
      </c>
      <c r="D810" s="4">
        <v>2058.5553333333337</v>
      </c>
      <c r="E810" s="4">
        <v>3733.527666666667</v>
      </c>
      <c r="F810" s="5" t="s">
        <v>135</v>
      </c>
      <c r="G810" s="8" t="s">
        <v>135</v>
      </c>
    </row>
    <row r="811" spans="2:7" ht="12.75">
      <c r="B811" s="2" t="s">
        <v>1453</v>
      </c>
      <c r="C811" s="2" t="s">
        <v>1454</v>
      </c>
      <c r="D811" s="4">
        <v>268.17400000000004</v>
      </c>
      <c r="E811" s="4">
        <v>221.43733333333333</v>
      </c>
      <c r="F811" s="5" t="s">
        <v>135</v>
      </c>
      <c r="G811" s="8" t="s">
        <v>138</v>
      </c>
    </row>
    <row r="812" spans="2:7" ht="12.75">
      <c r="B812" s="2" t="s">
        <v>1455</v>
      </c>
      <c r="C812" s="2" t="s">
        <v>212</v>
      </c>
      <c r="D812" s="4">
        <v>20.902333333333335</v>
      </c>
      <c r="E812" s="4">
        <v>377.32700000000006</v>
      </c>
      <c r="F812" s="5" t="s">
        <v>135</v>
      </c>
      <c r="G812" s="8" t="s">
        <v>135</v>
      </c>
    </row>
    <row r="813" spans="2:7" ht="12.75">
      <c r="B813" s="2" t="s">
        <v>1456</v>
      </c>
      <c r="C813" s="2" t="s">
        <v>1457</v>
      </c>
      <c r="D813" s="4">
        <v>0</v>
      </c>
      <c r="E813" s="4">
        <v>0</v>
      </c>
      <c r="F813" s="5" t="s">
        <v>135</v>
      </c>
      <c r="G813" s="8" t="s">
        <v>135</v>
      </c>
    </row>
    <row r="814" spans="2:7" ht="12.75">
      <c r="B814" s="2" t="s">
        <v>1458</v>
      </c>
      <c r="C814" s="2" t="s">
        <v>1459</v>
      </c>
      <c r="D814" s="4">
        <v>0</v>
      </c>
      <c r="E814" s="4">
        <v>220.49433333333332</v>
      </c>
      <c r="F814" s="5" t="s">
        <v>135</v>
      </c>
      <c r="G814" s="8" t="s">
        <v>135</v>
      </c>
    </row>
    <row r="815" spans="2:7" ht="12.75">
      <c r="B815" s="2" t="s">
        <v>1460</v>
      </c>
      <c r="C815" s="2" t="s">
        <v>1457</v>
      </c>
      <c r="D815" s="4">
        <v>10.339666666666668</v>
      </c>
      <c r="E815" s="4">
        <v>106.29166666666667</v>
      </c>
      <c r="F815" s="5" t="s">
        <v>135</v>
      </c>
      <c r="G815" s="8" t="s">
        <v>135</v>
      </c>
    </row>
    <row r="816" spans="2:7" ht="12.75">
      <c r="B816" s="2" t="s">
        <v>1461</v>
      </c>
      <c r="C816" s="2" t="s">
        <v>1459</v>
      </c>
      <c r="D816" s="4">
        <v>0.085</v>
      </c>
      <c r="E816" s="4">
        <v>549.0033333333334</v>
      </c>
      <c r="F816" s="5" t="s">
        <v>135</v>
      </c>
      <c r="G816" s="8" t="s">
        <v>135</v>
      </c>
    </row>
    <row r="817" spans="2:7" ht="12.75">
      <c r="B817" s="2" t="s">
        <v>1462</v>
      </c>
      <c r="C817" s="2" t="s">
        <v>1463</v>
      </c>
      <c r="D817" s="4">
        <v>3.8376666666666672</v>
      </c>
      <c r="E817" s="4">
        <v>46.93766666666667</v>
      </c>
      <c r="F817" s="5" t="s">
        <v>135</v>
      </c>
      <c r="G817" s="8" t="s">
        <v>135</v>
      </c>
    </row>
    <row r="818" spans="2:7" ht="12.75">
      <c r="B818" s="2" t="s">
        <v>1464</v>
      </c>
      <c r="C818" s="2" t="s">
        <v>1465</v>
      </c>
      <c r="D818" s="4">
        <v>4.344</v>
      </c>
      <c r="E818" s="4">
        <v>0.357</v>
      </c>
      <c r="F818" s="5" t="s">
        <v>135</v>
      </c>
      <c r="G818" s="8" t="s">
        <v>135</v>
      </c>
    </row>
    <row r="819" spans="2:7" ht="12.75">
      <c r="B819" s="2" t="s">
        <v>1466</v>
      </c>
      <c r="C819" s="2" t="s">
        <v>1467</v>
      </c>
      <c r="D819" s="4">
        <v>0.005</v>
      </c>
      <c r="E819" s="4">
        <v>17.709</v>
      </c>
      <c r="F819" s="5" t="s">
        <v>135</v>
      </c>
      <c r="G819" s="8" t="s">
        <v>135</v>
      </c>
    </row>
    <row r="820" spans="2:7" ht="12.75">
      <c r="B820" s="2" t="s">
        <v>1468</v>
      </c>
      <c r="C820" s="2" t="s">
        <v>1469</v>
      </c>
      <c r="D820" s="4">
        <v>0.3106666666666667</v>
      </c>
      <c r="E820" s="4">
        <v>697.799</v>
      </c>
      <c r="F820" s="5" t="s">
        <v>135</v>
      </c>
      <c r="G820" s="8" t="s">
        <v>135</v>
      </c>
    </row>
    <row r="821" spans="2:7" ht="12.75">
      <c r="B821" s="2" t="s">
        <v>1470</v>
      </c>
      <c r="C821" s="2" t="s">
        <v>155</v>
      </c>
      <c r="D821" s="4">
        <v>0</v>
      </c>
      <c r="E821" s="4">
        <v>0.11433333333333334</v>
      </c>
      <c r="F821" s="5" t="s">
        <v>135</v>
      </c>
      <c r="G821" s="8" t="s">
        <v>135</v>
      </c>
    </row>
    <row r="822" spans="2:7" ht="12.75">
      <c r="B822" s="2" t="s">
        <v>1471</v>
      </c>
      <c r="C822" s="2" t="s">
        <v>1472</v>
      </c>
      <c r="D822" s="4">
        <v>0.03233333333333333</v>
      </c>
      <c r="E822" s="4">
        <v>1.575</v>
      </c>
      <c r="F822" s="5" t="s">
        <v>135</v>
      </c>
      <c r="G822" s="8" t="s">
        <v>135</v>
      </c>
    </row>
    <row r="823" spans="2:7" ht="12.75">
      <c r="B823" s="2" t="s">
        <v>1473</v>
      </c>
      <c r="C823" s="2" t="s">
        <v>1474</v>
      </c>
      <c r="D823" s="4">
        <v>0</v>
      </c>
      <c r="E823" s="4">
        <v>61.93666666666667</v>
      </c>
      <c r="F823" s="5" t="s">
        <v>135</v>
      </c>
      <c r="G823" s="8" t="s">
        <v>135</v>
      </c>
    </row>
    <row r="824" spans="2:7" ht="12.75">
      <c r="B824" s="2" t="s">
        <v>1475</v>
      </c>
      <c r="C824" s="2" t="s">
        <v>155</v>
      </c>
      <c r="D824" s="4">
        <v>0.17700000000000002</v>
      </c>
      <c r="E824" s="4">
        <v>2.892666666666667</v>
      </c>
      <c r="F824" s="5" t="s">
        <v>135</v>
      </c>
      <c r="G824" s="8" t="s">
        <v>135</v>
      </c>
    </row>
    <row r="825" spans="2:7" ht="12.75">
      <c r="B825" s="2" t="s">
        <v>1476</v>
      </c>
      <c r="C825" s="2" t="s">
        <v>1477</v>
      </c>
      <c r="D825" s="4">
        <v>76.17466666666665</v>
      </c>
      <c r="E825" s="4">
        <v>49.174</v>
      </c>
      <c r="F825" s="6" t="s">
        <v>134</v>
      </c>
      <c r="G825" s="8" t="s">
        <v>134</v>
      </c>
    </row>
    <row r="826" spans="2:7" ht="12.75">
      <c r="B826" s="2" t="s">
        <v>1478</v>
      </c>
      <c r="C826" s="2" t="s">
        <v>1479</v>
      </c>
      <c r="D826" s="4">
        <v>4.050666666666666</v>
      </c>
      <c r="E826" s="4">
        <v>18.974333333333334</v>
      </c>
      <c r="F826" s="6" t="s">
        <v>135</v>
      </c>
      <c r="G826" s="8" t="s">
        <v>135</v>
      </c>
    </row>
    <row r="827" spans="2:7" ht="12.75">
      <c r="B827" s="2" t="s">
        <v>1480</v>
      </c>
      <c r="C827" s="2" t="s">
        <v>1481</v>
      </c>
      <c r="D827" s="4">
        <v>0.9643333333333334</v>
      </c>
      <c r="E827" s="4">
        <v>3.324333333333333</v>
      </c>
      <c r="F827" s="6" t="s">
        <v>134</v>
      </c>
      <c r="G827" s="8" t="s">
        <v>134</v>
      </c>
    </row>
    <row r="828" spans="2:7" ht="12.75">
      <c r="B828" s="2" t="s">
        <v>1482</v>
      </c>
      <c r="C828" s="2" t="s">
        <v>1483</v>
      </c>
      <c r="D828" s="4">
        <v>11.122666666666667</v>
      </c>
      <c r="E828" s="4">
        <v>40.75233333333333</v>
      </c>
      <c r="F828" s="6" t="s">
        <v>134</v>
      </c>
      <c r="G828" s="8" t="s">
        <v>134</v>
      </c>
    </row>
    <row r="829" spans="2:7" ht="12.75">
      <c r="B829" s="2" t="s">
        <v>1484</v>
      </c>
      <c r="C829" s="2" t="s">
        <v>1485</v>
      </c>
      <c r="D829" s="4">
        <v>4.329</v>
      </c>
      <c r="E829" s="4">
        <v>12.316666666666668</v>
      </c>
      <c r="F829" s="6" t="s">
        <v>134</v>
      </c>
      <c r="G829" s="8" t="s">
        <v>134</v>
      </c>
    </row>
    <row r="830" spans="2:7" ht="12.75">
      <c r="B830" s="2" t="s">
        <v>1486</v>
      </c>
      <c r="C830" s="2" t="s">
        <v>1487</v>
      </c>
      <c r="D830" s="4">
        <v>0</v>
      </c>
      <c r="E830" s="4">
        <v>2.6543333333333337</v>
      </c>
      <c r="F830" s="6" t="s">
        <v>134</v>
      </c>
      <c r="G830" s="8" t="s">
        <v>134</v>
      </c>
    </row>
    <row r="831" spans="2:7" ht="12.75">
      <c r="B831" s="2" t="s">
        <v>1488</v>
      </c>
      <c r="C831" s="2" t="s">
        <v>155</v>
      </c>
      <c r="D831" s="4">
        <v>2.612</v>
      </c>
      <c r="E831" s="4">
        <v>12.780999999999999</v>
      </c>
      <c r="F831" s="6" t="s">
        <v>134</v>
      </c>
      <c r="G831" s="8" t="s">
        <v>134</v>
      </c>
    </row>
    <row r="832" spans="2:7" ht="12.75">
      <c r="B832" s="2" t="s">
        <v>1489</v>
      </c>
      <c r="C832" s="2" t="s">
        <v>1490</v>
      </c>
      <c r="D832" s="4">
        <v>0.26566666666666666</v>
      </c>
      <c r="E832" s="4">
        <v>0.9596666666666667</v>
      </c>
      <c r="F832" s="6" t="s">
        <v>134</v>
      </c>
      <c r="G832" s="8" t="s">
        <v>134</v>
      </c>
    </row>
    <row r="833" spans="2:7" ht="12.75">
      <c r="B833" s="2" t="s">
        <v>1491</v>
      </c>
      <c r="C833" s="2" t="s">
        <v>1492</v>
      </c>
      <c r="D833" s="4">
        <v>0</v>
      </c>
      <c r="E833" s="4">
        <v>0.335</v>
      </c>
      <c r="F833" s="6" t="s">
        <v>134</v>
      </c>
      <c r="G833" s="8" t="s">
        <v>134</v>
      </c>
    </row>
    <row r="834" spans="2:7" ht="12.75">
      <c r="B834" s="2" t="s">
        <v>1493</v>
      </c>
      <c r="C834" s="2" t="s">
        <v>1494</v>
      </c>
      <c r="D834" s="4">
        <v>4.093666666666667</v>
      </c>
      <c r="E834" s="4">
        <v>16.14766666666667</v>
      </c>
      <c r="F834" s="6" t="s">
        <v>134</v>
      </c>
      <c r="G834" s="8" t="s">
        <v>134</v>
      </c>
    </row>
    <row r="835" spans="2:7" ht="12.75">
      <c r="B835" s="2" t="s">
        <v>1495</v>
      </c>
      <c r="C835" s="2" t="s">
        <v>0</v>
      </c>
      <c r="D835" s="4">
        <v>187.355</v>
      </c>
      <c r="E835" s="4">
        <v>19.1</v>
      </c>
      <c r="F835" s="6" t="s">
        <v>134</v>
      </c>
      <c r="G835" s="8" t="s">
        <v>133</v>
      </c>
    </row>
    <row r="836" spans="2:7" ht="12.75">
      <c r="B836" s="2" t="s">
        <v>1</v>
      </c>
      <c r="C836" s="2" t="s">
        <v>2</v>
      </c>
      <c r="D836" s="4">
        <v>97.479</v>
      </c>
      <c r="E836" s="4">
        <v>13.862333333333334</v>
      </c>
      <c r="F836" s="6" t="s">
        <v>134</v>
      </c>
      <c r="G836" s="8" t="s">
        <v>133</v>
      </c>
    </row>
    <row r="837" spans="2:7" ht="12.75">
      <c r="B837" s="2" t="s">
        <v>3</v>
      </c>
      <c r="C837" s="2" t="s">
        <v>4</v>
      </c>
      <c r="D837" s="4">
        <v>0</v>
      </c>
      <c r="E837" s="4">
        <v>0</v>
      </c>
      <c r="F837" s="6" t="s">
        <v>134</v>
      </c>
      <c r="G837" s="8" t="s">
        <v>134</v>
      </c>
    </row>
    <row r="838" spans="2:7" ht="12.75">
      <c r="B838" s="2" t="s">
        <v>5</v>
      </c>
      <c r="C838" s="2" t="s">
        <v>1389</v>
      </c>
      <c r="D838" s="4">
        <v>0.06966666666666667</v>
      </c>
      <c r="E838" s="4">
        <v>0.658</v>
      </c>
      <c r="F838" s="6" t="s">
        <v>134</v>
      </c>
      <c r="G838" s="8" t="s">
        <v>134</v>
      </c>
    </row>
    <row r="839" spans="2:7" ht="12.75">
      <c r="B839" s="2" t="s">
        <v>6</v>
      </c>
      <c r="C839" s="2" t="s">
        <v>7</v>
      </c>
      <c r="D839" s="4">
        <v>13.955333333333334</v>
      </c>
      <c r="E839" s="4">
        <v>13.29</v>
      </c>
      <c r="F839" s="6" t="s">
        <v>134</v>
      </c>
      <c r="G839" s="8" t="s">
        <v>134</v>
      </c>
    </row>
    <row r="840" spans="2:7" ht="12.75">
      <c r="B840" s="2" t="s">
        <v>8</v>
      </c>
      <c r="C840" s="2" t="s">
        <v>155</v>
      </c>
      <c r="D840" s="4">
        <v>61.947333333333326</v>
      </c>
      <c r="E840" s="4">
        <v>59.67566666666667</v>
      </c>
      <c r="F840" s="6" t="s">
        <v>134</v>
      </c>
      <c r="G840" s="8" t="s">
        <v>133</v>
      </c>
    </row>
    <row r="841" spans="2:7" ht="12.75">
      <c r="B841" s="2" t="s">
        <v>9</v>
      </c>
      <c r="C841" s="2" t="s">
        <v>10</v>
      </c>
      <c r="D841" s="4">
        <v>2.263666666666667</v>
      </c>
      <c r="E841" s="4">
        <v>9.266666666666666</v>
      </c>
      <c r="F841" s="6" t="s">
        <v>134</v>
      </c>
      <c r="G841" s="8" t="s">
        <v>134</v>
      </c>
    </row>
    <row r="842" spans="2:7" ht="12.75">
      <c r="B842" s="2" t="s">
        <v>11</v>
      </c>
      <c r="C842" s="2" t="s">
        <v>12</v>
      </c>
      <c r="D842" s="4">
        <v>0.41533333333333333</v>
      </c>
      <c r="E842" s="4">
        <v>0.07433333333333333</v>
      </c>
      <c r="F842" s="6" t="s">
        <v>134</v>
      </c>
      <c r="G842" s="8" t="s">
        <v>134</v>
      </c>
    </row>
    <row r="843" spans="2:7" ht="12.75">
      <c r="B843" s="2" t="s">
        <v>13</v>
      </c>
      <c r="C843" s="2" t="s">
        <v>14</v>
      </c>
      <c r="D843" s="4">
        <v>75.336</v>
      </c>
      <c r="E843" s="4">
        <v>5.714333333333333</v>
      </c>
      <c r="F843" s="6" t="s">
        <v>134</v>
      </c>
      <c r="G843" s="8" t="s">
        <v>133</v>
      </c>
    </row>
    <row r="844" spans="2:7" ht="12.75">
      <c r="B844" s="2" t="s">
        <v>15</v>
      </c>
      <c r="C844" s="2" t="s">
        <v>155</v>
      </c>
      <c r="D844" s="4">
        <v>35.050333333333334</v>
      </c>
      <c r="E844" s="4">
        <v>903.3233333333333</v>
      </c>
      <c r="F844" s="6" t="s">
        <v>134</v>
      </c>
      <c r="G844" s="8" t="s">
        <v>134</v>
      </c>
    </row>
    <row r="845" spans="2:7" ht="12.75">
      <c r="B845" s="2" t="s">
        <v>16</v>
      </c>
      <c r="C845" s="2" t="s">
        <v>17</v>
      </c>
      <c r="D845" s="4">
        <v>0.23466666666666666</v>
      </c>
      <c r="E845" s="4">
        <v>70.536</v>
      </c>
      <c r="F845" s="6" t="s">
        <v>134</v>
      </c>
      <c r="G845" s="8" t="s">
        <v>134</v>
      </c>
    </row>
    <row r="846" spans="2:7" ht="12.75">
      <c r="B846" s="2" t="s">
        <v>18</v>
      </c>
      <c r="C846" s="2" t="s">
        <v>19</v>
      </c>
      <c r="D846" s="4">
        <v>0</v>
      </c>
      <c r="E846" s="4">
        <v>24.973666666666663</v>
      </c>
      <c r="F846" s="6" t="s">
        <v>134</v>
      </c>
      <c r="G846" s="8" t="s">
        <v>134</v>
      </c>
    </row>
    <row r="847" spans="2:7" ht="12.75">
      <c r="B847" s="2" t="s">
        <v>20</v>
      </c>
      <c r="C847" s="2" t="s">
        <v>155</v>
      </c>
      <c r="D847" s="4">
        <v>1.237</v>
      </c>
      <c r="E847" s="4">
        <v>58.22</v>
      </c>
      <c r="F847" s="6" t="s">
        <v>134</v>
      </c>
      <c r="G847" s="8" t="s">
        <v>134</v>
      </c>
    </row>
    <row r="848" spans="2:7" ht="12.75">
      <c r="B848" s="2" t="s">
        <v>21</v>
      </c>
      <c r="C848" s="2" t="s">
        <v>22</v>
      </c>
      <c r="D848" s="4">
        <v>0</v>
      </c>
      <c r="E848" s="4">
        <v>2.17</v>
      </c>
      <c r="F848" s="6" t="s">
        <v>135</v>
      </c>
      <c r="G848" s="8" t="s">
        <v>135</v>
      </c>
    </row>
    <row r="849" spans="2:7" ht="12.75">
      <c r="B849" s="2" t="s">
        <v>23</v>
      </c>
      <c r="C849" s="2" t="s">
        <v>212</v>
      </c>
      <c r="D849" s="4">
        <v>0</v>
      </c>
      <c r="E849" s="4">
        <v>4.333333333333334</v>
      </c>
      <c r="F849" s="6" t="s">
        <v>135</v>
      </c>
      <c r="G849" s="8" t="s">
        <v>135</v>
      </c>
    </row>
    <row r="850" spans="2:7" ht="12.75">
      <c r="B850" s="2" t="s">
        <v>24</v>
      </c>
      <c r="C850" s="2" t="s">
        <v>25</v>
      </c>
      <c r="D850" s="4">
        <v>0</v>
      </c>
      <c r="E850" s="4">
        <v>1.2323333333333333</v>
      </c>
      <c r="F850" s="6" t="s">
        <v>135</v>
      </c>
      <c r="G850" s="8" t="s">
        <v>134</v>
      </c>
    </row>
    <row r="851" spans="2:7" ht="12.75">
      <c r="B851" s="2" t="s">
        <v>26</v>
      </c>
      <c r="C851" s="2" t="s">
        <v>27</v>
      </c>
      <c r="D851" s="4">
        <v>0.5910000000000001</v>
      </c>
      <c r="E851" s="4">
        <v>6.151666666666666</v>
      </c>
      <c r="F851" s="6" t="s">
        <v>134</v>
      </c>
      <c r="G851" s="8" t="s">
        <v>134</v>
      </c>
    </row>
    <row r="852" spans="2:7" ht="12.75">
      <c r="B852" s="2" t="s">
        <v>28</v>
      </c>
      <c r="C852" s="2" t="s">
        <v>29</v>
      </c>
      <c r="D852" s="4">
        <v>0.18366666666666667</v>
      </c>
      <c r="E852" s="4">
        <v>0</v>
      </c>
      <c r="F852" s="6" t="s">
        <v>134</v>
      </c>
      <c r="G852" s="8" t="s">
        <v>134</v>
      </c>
    </row>
    <row r="853" spans="2:7" ht="12.75">
      <c r="B853" s="2" t="s">
        <v>30</v>
      </c>
      <c r="C853" s="2" t="s">
        <v>31</v>
      </c>
      <c r="D853" s="4">
        <v>1.68</v>
      </c>
      <c r="E853" s="4">
        <v>1158.484</v>
      </c>
      <c r="F853" s="6" t="s">
        <v>133</v>
      </c>
      <c r="G853" s="8" t="s">
        <v>133</v>
      </c>
    </row>
    <row r="854" spans="2:7" ht="12.75">
      <c r="B854" s="2" t="s">
        <v>32</v>
      </c>
      <c r="C854" s="2" t="s">
        <v>33</v>
      </c>
      <c r="D854" s="4">
        <v>3.310333333333334</v>
      </c>
      <c r="E854" s="4">
        <v>3.0013333333333336</v>
      </c>
      <c r="F854" s="6" t="s">
        <v>133</v>
      </c>
      <c r="G854" s="8" t="s">
        <v>133</v>
      </c>
    </row>
    <row r="855" spans="2:7" ht="12.75">
      <c r="B855" s="2" t="s">
        <v>34</v>
      </c>
      <c r="C855" s="2" t="s">
        <v>35</v>
      </c>
      <c r="D855" s="4">
        <v>9.842666666666668</v>
      </c>
      <c r="E855" s="4">
        <v>37.696666666666665</v>
      </c>
      <c r="F855" s="6" t="s">
        <v>134</v>
      </c>
      <c r="G855" s="8" t="s">
        <v>133</v>
      </c>
    </row>
    <row r="856" spans="2:7" ht="12.75">
      <c r="B856" s="2" t="s">
        <v>36</v>
      </c>
      <c r="C856" s="2" t="s">
        <v>155</v>
      </c>
      <c r="D856" s="4">
        <v>373.28</v>
      </c>
      <c r="E856" s="4">
        <v>859.1416666666668</v>
      </c>
      <c r="F856" s="6" t="s">
        <v>134</v>
      </c>
      <c r="G856" s="8" t="s">
        <v>133</v>
      </c>
    </row>
    <row r="857" spans="2:7" ht="12.75">
      <c r="B857" s="2" t="s">
        <v>37</v>
      </c>
      <c r="C857" s="2" t="s">
        <v>38</v>
      </c>
      <c r="D857" s="4">
        <v>68.65333333333332</v>
      </c>
      <c r="E857" s="4">
        <v>246.68933333333334</v>
      </c>
      <c r="F857" s="6" t="s">
        <v>135</v>
      </c>
      <c r="G857" s="8" t="s">
        <v>135</v>
      </c>
    </row>
    <row r="858" spans="2:7" ht="12.75">
      <c r="B858" s="2" t="s">
        <v>39</v>
      </c>
      <c r="C858" s="2" t="s">
        <v>40</v>
      </c>
      <c r="D858" s="4">
        <v>0.5166666666666667</v>
      </c>
      <c r="E858" s="4">
        <v>28.634333333333334</v>
      </c>
      <c r="F858" s="6" t="s">
        <v>135</v>
      </c>
      <c r="G858" s="8" t="s">
        <v>135</v>
      </c>
    </row>
    <row r="859" spans="2:7" ht="12.75">
      <c r="B859" s="2" t="s">
        <v>41</v>
      </c>
      <c r="C859" s="2" t="s">
        <v>42</v>
      </c>
      <c r="D859" s="4">
        <v>6.165666666666667</v>
      </c>
      <c r="E859" s="4">
        <v>4.550666666666667</v>
      </c>
      <c r="F859" s="6" t="s">
        <v>134</v>
      </c>
      <c r="G859" s="8" t="s">
        <v>134</v>
      </c>
    </row>
    <row r="860" spans="2:7" ht="12.75">
      <c r="B860" s="2" t="s">
        <v>43</v>
      </c>
      <c r="C860" s="2" t="s">
        <v>44</v>
      </c>
      <c r="D860" s="4">
        <v>0</v>
      </c>
      <c r="E860" s="4">
        <v>0</v>
      </c>
      <c r="F860" s="6" t="s">
        <v>135</v>
      </c>
      <c r="G860" s="8" t="s">
        <v>135</v>
      </c>
    </row>
    <row r="861" spans="2:7" ht="12.75">
      <c r="B861" s="2" t="s">
        <v>45</v>
      </c>
      <c r="C861" s="2" t="s">
        <v>46</v>
      </c>
      <c r="D861" s="4">
        <v>0</v>
      </c>
      <c r="E861" s="4">
        <v>0</v>
      </c>
      <c r="F861" s="6" t="s">
        <v>135</v>
      </c>
      <c r="G861" s="8" t="s">
        <v>135</v>
      </c>
    </row>
    <row r="862" spans="2:7" ht="12.75">
      <c r="B862" s="2" t="s">
        <v>47</v>
      </c>
      <c r="C862" s="2" t="s">
        <v>48</v>
      </c>
      <c r="D862" s="4">
        <v>0</v>
      </c>
      <c r="E862" s="4">
        <v>0</v>
      </c>
      <c r="F862" s="6" t="s">
        <v>134</v>
      </c>
      <c r="G862" s="8" t="s">
        <v>134</v>
      </c>
    </row>
    <row r="863" spans="2:7" ht="12.75">
      <c r="B863" s="2" t="s">
        <v>49</v>
      </c>
      <c r="C863" s="2" t="s">
        <v>155</v>
      </c>
      <c r="D863" s="4">
        <v>0</v>
      </c>
      <c r="E863" s="4">
        <v>0</v>
      </c>
      <c r="F863" s="6" t="s">
        <v>135</v>
      </c>
      <c r="G863" s="8" t="s">
        <v>135</v>
      </c>
    </row>
    <row r="864" spans="2:7" ht="12.75">
      <c r="B864" s="2" t="s">
        <v>50</v>
      </c>
      <c r="C864" s="2" t="s">
        <v>51</v>
      </c>
      <c r="D864" s="4">
        <v>0</v>
      </c>
      <c r="E864" s="4">
        <v>0</v>
      </c>
      <c r="F864" s="6" t="s">
        <v>135</v>
      </c>
      <c r="G864" s="8" t="s">
        <v>135</v>
      </c>
    </row>
    <row r="865" spans="2:7" ht="12.75">
      <c r="B865" s="2" t="s">
        <v>52</v>
      </c>
      <c r="C865" s="2" t="s">
        <v>53</v>
      </c>
      <c r="D865" s="4">
        <v>0</v>
      </c>
      <c r="E865" s="4">
        <v>0</v>
      </c>
      <c r="F865" s="6" t="s">
        <v>134</v>
      </c>
      <c r="G865" s="8" t="s">
        <v>134</v>
      </c>
    </row>
    <row r="866" spans="2:7" ht="12.75">
      <c r="B866" s="2" t="s">
        <v>54</v>
      </c>
      <c r="C866" s="2" t="s">
        <v>55</v>
      </c>
      <c r="D866" s="4">
        <v>0</v>
      </c>
      <c r="E866" s="4">
        <v>14.527333333333333</v>
      </c>
      <c r="F866" s="6" t="s">
        <v>134</v>
      </c>
      <c r="G866" s="8" t="s">
        <v>134</v>
      </c>
    </row>
    <row r="867" spans="2:7" ht="12.75">
      <c r="B867" s="2" t="s">
        <v>56</v>
      </c>
      <c r="C867" s="2" t="s">
        <v>57</v>
      </c>
      <c r="D867" s="4">
        <v>22.073333333333334</v>
      </c>
      <c r="E867" s="4">
        <v>2.195</v>
      </c>
      <c r="F867" s="6" t="s">
        <v>134</v>
      </c>
      <c r="G867" s="8" t="s">
        <v>134</v>
      </c>
    </row>
    <row r="868" spans="2:7" ht="12.75">
      <c r="B868" s="2" t="s">
        <v>58</v>
      </c>
      <c r="C868" s="2" t="s">
        <v>59</v>
      </c>
      <c r="D868" s="4">
        <v>0</v>
      </c>
      <c r="E868" s="4">
        <v>2.448</v>
      </c>
      <c r="F868" s="6" t="s">
        <v>134</v>
      </c>
      <c r="G868" s="8" t="s">
        <v>134</v>
      </c>
    </row>
    <row r="869" spans="2:7" ht="12.75">
      <c r="B869" s="2" t="s">
        <v>60</v>
      </c>
      <c r="C869" s="2" t="s">
        <v>61</v>
      </c>
      <c r="D869" s="4">
        <v>0</v>
      </c>
      <c r="E869" s="4">
        <v>0</v>
      </c>
      <c r="F869" s="6" t="s">
        <v>133</v>
      </c>
      <c r="G869" s="8" t="s">
        <v>133</v>
      </c>
    </row>
    <row r="870" spans="2:7" ht="12.75">
      <c r="B870" s="2" t="s">
        <v>62</v>
      </c>
      <c r="C870" s="2" t="s">
        <v>155</v>
      </c>
      <c r="D870" s="4">
        <v>0.014666666666666668</v>
      </c>
      <c r="E870" s="4">
        <v>0</v>
      </c>
      <c r="F870" s="6" t="s">
        <v>133</v>
      </c>
      <c r="G870" s="8" t="s">
        <v>133</v>
      </c>
    </row>
    <row r="871" spans="2:7" ht="12.75">
      <c r="B871" s="2" t="s">
        <v>63</v>
      </c>
      <c r="C871" s="2" t="s">
        <v>64</v>
      </c>
      <c r="D871" s="4">
        <v>0</v>
      </c>
      <c r="E871" s="4">
        <v>0</v>
      </c>
      <c r="F871" s="6" t="s">
        <v>133</v>
      </c>
      <c r="G871" s="8" t="s">
        <v>133</v>
      </c>
    </row>
    <row r="872" spans="2:7" ht="12.75">
      <c r="B872" s="2" t="s">
        <v>65</v>
      </c>
      <c r="C872" s="2" t="s">
        <v>66</v>
      </c>
      <c r="D872" s="4">
        <v>0</v>
      </c>
      <c r="E872" s="4">
        <v>0</v>
      </c>
      <c r="F872" s="6" t="s">
        <v>133</v>
      </c>
      <c r="G872" s="8" t="s">
        <v>133</v>
      </c>
    </row>
    <row r="873" spans="2:7" ht="12.75">
      <c r="B873" s="2" t="s">
        <v>67</v>
      </c>
      <c r="C873" s="2" t="s">
        <v>68</v>
      </c>
      <c r="D873" s="4">
        <v>0.6223333333333333</v>
      </c>
      <c r="E873" s="4">
        <v>19.89</v>
      </c>
      <c r="F873" s="6" t="s">
        <v>133</v>
      </c>
      <c r="G873" s="8" t="s">
        <v>133</v>
      </c>
    </row>
    <row r="874" spans="2:7" ht="12.75">
      <c r="B874" s="2" t="s">
        <v>69</v>
      </c>
      <c r="C874" s="2" t="s">
        <v>155</v>
      </c>
      <c r="D874" s="4">
        <v>0.317</v>
      </c>
      <c r="E874" s="4">
        <v>2.7929999999999997</v>
      </c>
      <c r="F874" s="6" t="s">
        <v>133</v>
      </c>
      <c r="G874" s="8" t="s">
        <v>133</v>
      </c>
    </row>
    <row r="875" spans="2:7" ht="12.75">
      <c r="B875" s="2" t="s">
        <v>70</v>
      </c>
      <c r="C875" s="2" t="s">
        <v>71</v>
      </c>
      <c r="D875" s="4">
        <v>0</v>
      </c>
      <c r="E875" s="4">
        <v>0</v>
      </c>
      <c r="F875" s="6" t="s">
        <v>136</v>
      </c>
      <c r="G875" s="8" t="s">
        <v>136</v>
      </c>
    </row>
    <row r="876" spans="2:7" ht="12.75">
      <c r="B876" s="2" t="s">
        <v>72</v>
      </c>
      <c r="C876" s="2" t="s">
        <v>73</v>
      </c>
      <c r="D876" s="4">
        <v>0</v>
      </c>
      <c r="E876" s="4">
        <v>0</v>
      </c>
      <c r="F876" s="6" t="s">
        <v>133</v>
      </c>
      <c r="G876" s="8" t="s">
        <v>133</v>
      </c>
    </row>
    <row r="877" spans="2:7" ht="12.75">
      <c r="B877" s="2" t="s">
        <v>74</v>
      </c>
      <c r="C877" s="2" t="s">
        <v>75</v>
      </c>
      <c r="D877" s="4">
        <v>0</v>
      </c>
      <c r="E877" s="4">
        <v>0</v>
      </c>
      <c r="F877" s="6" t="s">
        <v>136</v>
      </c>
      <c r="G877" s="8" t="s">
        <v>136</v>
      </c>
    </row>
    <row r="878" spans="2:7" ht="12.75">
      <c r="B878" s="2" t="s">
        <v>76</v>
      </c>
      <c r="C878" s="2" t="s">
        <v>77</v>
      </c>
      <c r="D878" s="4">
        <v>0</v>
      </c>
      <c r="E878" s="4">
        <v>0</v>
      </c>
      <c r="F878" s="6" t="s">
        <v>136</v>
      </c>
      <c r="G878" s="8" t="s">
        <v>136</v>
      </c>
    </row>
    <row r="879" spans="2:7" ht="12.75">
      <c r="B879" s="2" t="s">
        <v>78</v>
      </c>
      <c r="C879" s="2" t="s">
        <v>79</v>
      </c>
      <c r="D879" s="4">
        <v>0</v>
      </c>
      <c r="E879" s="4">
        <v>0</v>
      </c>
      <c r="F879" s="6" t="s">
        <v>136</v>
      </c>
      <c r="G879" s="8" t="s">
        <v>136</v>
      </c>
    </row>
    <row r="880" spans="2:7" ht="12.75">
      <c r="B880" s="2" t="s">
        <v>80</v>
      </c>
      <c r="C880" s="2" t="s">
        <v>81</v>
      </c>
      <c r="D880" s="4">
        <v>0</v>
      </c>
      <c r="E880" s="4">
        <v>0</v>
      </c>
      <c r="F880" s="6" t="s">
        <v>136</v>
      </c>
      <c r="G880" s="8" t="s">
        <v>136</v>
      </c>
    </row>
    <row r="881" spans="2:7" ht="12.75">
      <c r="B881" s="2" t="s">
        <v>82</v>
      </c>
      <c r="C881" s="2" t="s">
        <v>83</v>
      </c>
      <c r="D881" s="4">
        <v>0</v>
      </c>
      <c r="E881" s="4">
        <v>0</v>
      </c>
      <c r="F881" s="6" t="s">
        <v>133</v>
      </c>
      <c r="G881" s="8" t="s">
        <v>133</v>
      </c>
    </row>
    <row r="882" spans="2:7" ht="12.75">
      <c r="B882" s="2" t="s">
        <v>84</v>
      </c>
      <c r="C882" s="2" t="s">
        <v>85</v>
      </c>
      <c r="D882" s="4">
        <v>0</v>
      </c>
      <c r="E882" s="4">
        <v>0</v>
      </c>
      <c r="F882" s="6" t="s">
        <v>133</v>
      </c>
      <c r="G882" s="8" t="s">
        <v>133</v>
      </c>
    </row>
    <row r="883" spans="2:7" ht="12.75">
      <c r="B883" s="2" t="s">
        <v>86</v>
      </c>
      <c r="C883" s="2" t="s">
        <v>87</v>
      </c>
      <c r="D883" s="4">
        <v>0</v>
      </c>
      <c r="E883" s="4">
        <v>2.513333333333333</v>
      </c>
      <c r="F883" s="6" t="s">
        <v>133</v>
      </c>
      <c r="G883" s="8" t="s">
        <v>133</v>
      </c>
    </row>
    <row r="884" spans="2:7" ht="12.75">
      <c r="B884" s="2" t="s">
        <v>88</v>
      </c>
      <c r="C884" s="2" t="s">
        <v>155</v>
      </c>
      <c r="D884" s="4">
        <v>0</v>
      </c>
      <c r="E884" s="4">
        <v>1.4243333333333335</v>
      </c>
      <c r="F884" s="6" t="s">
        <v>133</v>
      </c>
      <c r="G884" s="8" t="s">
        <v>133</v>
      </c>
    </row>
    <row r="885" spans="2:7" ht="12.75">
      <c r="B885" s="2" t="s">
        <v>89</v>
      </c>
      <c r="C885" s="2" t="s">
        <v>90</v>
      </c>
      <c r="D885" s="4">
        <v>0</v>
      </c>
      <c r="E885" s="4">
        <v>154.46733333333336</v>
      </c>
      <c r="F885" s="6" t="s">
        <v>134</v>
      </c>
      <c r="G885" s="8" t="s">
        <v>134</v>
      </c>
    </row>
    <row r="886" spans="2:7" ht="12.75">
      <c r="B886" s="2" t="s">
        <v>91</v>
      </c>
      <c r="C886" s="2" t="s">
        <v>212</v>
      </c>
      <c r="D886" s="4">
        <v>0</v>
      </c>
      <c r="E886" s="4">
        <v>28.169333333333338</v>
      </c>
      <c r="F886" s="6" t="s">
        <v>134</v>
      </c>
      <c r="G886" s="8" t="s">
        <v>134</v>
      </c>
    </row>
    <row r="887" spans="2:7" ht="12.75">
      <c r="B887" s="2" t="s">
        <v>92</v>
      </c>
      <c r="C887" s="2" t="s">
        <v>90</v>
      </c>
      <c r="D887" s="4">
        <v>0</v>
      </c>
      <c r="E887" s="4">
        <v>100.23766666666667</v>
      </c>
      <c r="F887" s="6" t="s">
        <v>134</v>
      </c>
      <c r="G887" s="8" t="s">
        <v>134</v>
      </c>
    </row>
    <row r="888" spans="2:7" ht="12.75">
      <c r="B888" s="2" t="s">
        <v>93</v>
      </c>
      <c r="C888" s="2" t="s">
        <v>212</v>
      </c>
      <c r="D888" s="4">
        <v>1.3313333333333333</v>
      </c>
      <c r="E888" s="4">
        <v>0.039</v>
      </c>
      <c r="F888" s="6" t="s">
        <v>134</v>
      </c>
      <c r="G888" s="8" t="s">
        <v>134</v>
      </c>
    </row>
    <row r="889" spans="2:7" ht="12.75">
      <c r="B889" s="2" t="s">
        <v>94</v>
      </c>
      <c r="C889" s="2" t="s">
        <v>95</v>
      </c>
      <c r="D889" s="4">
        <v>0</v>
      </c>
      <c r="E889" s="4">
        <v>1.38</v>
      </c>
      <c r="F889" s="6" t="s">
        <v>134</v>
      </c>
      <c r="G889" s="8" t="s">
        <v>134</v>
      </c>
    </row>
    <row r="890" spans="2:7" ht="12.75">
      <c r="B890" s="2" t="s">
        <v>96</v>
      </c>
      <c r="C890" s="2" t="s">
        <v>97</v>
      </c>
      <c r="D890" s="4">
        <v>0</v>
      </c>
      <c r="E890" s="4">
        <v>0</v>
      </c>
      <c r="F890" s="6" t="s">
        <v>134</v>
      </c>
      <c r="G890" s="8" t="s">
        <v>134</v>
      </c>
    </row>
    <row r="891" spans="2:7" ht="12.75">
      <c r="B891" s="2" t="s">
        <v>98</v>
      </c>
      <c r="C891" s="2" t="s">
        <v>99</v>
      </c>
      <c r="D891" s="4">
        <v>0</v>
      </c>
      <c r="E891" s="4">
        <v>0</v>
      </c>
      <c r="F891" s="6" t="s">
        <v>133</v>
      </c>
      <c r="G891" s="8" t="s">
        <v>133</v>
      </c>
    </row>
    <row r="892" spans="2:7" ht="12.75">
      <c r="B892" s="2" t="s">
        <v>100</v>
      </c>
      <c r="C892" s="2" t="s">
        <v>101</v>
      </c>
      <c r="D892" s="4">
        <v>0</v>
      </c>
      <c r="E892" s="4">
        <v>0</v>
      </c>
      <c r="F892" s="6" t="s">
        <v>133</v>
      </c>
      <c r="G892" s="8" t="s">
        <v>133</v>
      </c>
    </row>
    <row r="893" spans="2:7" ht="12.75">
      <c r="B893" s="2" t="s">
        <v>102</v>
      </c>
      <c r="C893" s="2" t="s">
        <v>155</v>
      </c>
      <c r="D893" s="4">
        <v>0</v>
      </c>
      <c r="E893" s="4">
        <v>0</v>
      </c>
      <c r="F893" s="6" t="s">
        <v>133</v>
      </c>
      <c r="G893" s="8" t="s">
        <v>133</v>
      </c>
    </row>
    <row r="894" spans="2:7" ht="12.75">
      <c r="B894" s="2" t="s">
        <v>103</v>
      </c>
      <c r="C894" s="2" t="s">
        <v>104</v>
      </c>
      <c r="D894" s="4">
        <v>0</v>
      </c>
      <c r="E894" s="4">
        <v>0</v>
      </c>
      <c r="F894" s="6" t="s">
        <v>133</v>
      </c>
      <c r="G894" s="8" t="s">
        <v>133</v>
      </c>
    </row>
    <row r="895" spans="2:7" ht="12.75">
      <c r="B895" s="2" t="s">
        <v>105</v>
      </c>
      <c r="C895" s="2" t="s">
        <v>106</v>
      </c>
      <c r="D895" s="4">
        <v>0</v>
      </c>
      <c r="E895" s="4">
        <v>90.08133333333335</v>
      </c>
      <c r="F895" s="6" t="s">
        <v>133</v>
      </c>
      <c r="G895" s="8" t="s">
        <v>133</v>
      </c>
    </row>
    <row r="896" spans="2:7" ht="12.75">
      <c r="B896" s="2" t="s">
        <v>107</v>
      </c>
      <c r="C896" s="2" t="s">
        <v>108</v>
      </c>
      <c r="D896" s="4">
        <v>13.07</v>
      </c>
      <c r="E896" s="4">
        <v>8.456666666666667</v>
      </c>
      <c r="F896" s="6" t="s">
        <v>133</v>
      </c>
      <c r="G896" s="8" t="s">
        <v>133</v>
      </c>
    </row>
    <row r="897" spans="2:7" ht="12.75">
      <c r="B897" s="2" t="s">
        <v>109</v>
      </c>
      <c r="C897" s="2" t="s">
        <v>110</v>
      </c>
      <c r="D897" s="4">
        <v>0</v>
      </c>
      <c r="E897" s="4">
        <v>0</v>
      </c>
      <c r="F897" s="6" t="s">
        <v>133</v>
      </c>
      <c r="G897" s="8" t="s">
        <v>133</v>
      </c>
    </row>
    <row r="898" spans="2:7" ht="12.75">
      <c r="B898" s="2" t="s">
        <v>111</v>
      </c>
      <c r="C898" s="2" t="s">
        <v>112</v>
      </c>
      <c r="D898" s="4">
        <v>17198.743666666665</v>
      </c>
      <c r="E898" s="4">
        <v>1647.4563333333335</v>
      </c>
      <c r="F898" s="6" t="s">
        <v>135</v>
      </c>
      <c r="G898" s="8" t="s">
        <v>135</v>
      </c>
    </row>
    <row r="899" spans="2:7" ht="12.75">
      <c r="B899" s="2" t="s">
        <v>113</v>
      </c>
      <c r="C899" s="2" t="s">
        <v>114</v>
      </c>
      <c r="D899" s="4">
        <v>36.61766666666667</v>
      </c>
      <c r="E899" s="4">
        <v>1.2653333333333334</v>
      </c>
      <c r="F899" s="6" t="s">
        <v>135</v>
      </c>
      <c r="G899" s="8" t="s">
        <v>134</v>
      </c>
    </row>
    <row r="900" spans="2:7" ht="12.75">
      <c r="B900" s="2" t="s">
        <v>115</v>
      </c>
      <c r="C900" s="2" t="s">
        <v>116</v>
      </c>
      <c r="D900" s="4">
        <v>0.5166666666666667</v>
      </c>
      <c r="E900" s="4">
        <v>0</v>
      </c>
      <c r="F900" s="6" t="s">
        <v>135</v>
      </c>
      <c r="G900" s="8" t="s">
        <v>134</v>
      </c>
    </row>
    <row r="901" spans="2:7" ht="12.75">
      <c r="B901" s="2" t="s">
        <v>117</v>
      </c>
      <c r="C901" s="2" t="s">
        <v>155</v>
      </c>
      <c r="D901" s="4">
        <v>0</v>
      </c>
      <c r="E901" s="4">
        <v>1.626666666666667</v>
      </c>
      <c r="F901" s="6" t="s">
        <v>135</v>
      </c>
      <c r="G901" s="8" t="s">
        <v>134</v>
      </c>
    </row>
    <row r="902" spans="2:7" ht="12.75">
      <c r="B902" s="2" t="s">
        <v>118</v>
      </c>
      <c r="C902" s="2" t="s">
        <v>119</v>
      </c>
      <c r="D902" s="4">
        <v>0.050666666666666665</v>
      </c>
      <c r="E902" s="4">
        <v>12.416666666666666</v>
      </c>
      <c r="F902" s="6" t="s">
        <v>135</v>
      </c>
      <c r="G902" s="8" t="s">
        <v>135</v>
      </c>
    </row>
    <row r="903" spans="2:7" ht="12.75">
      <c r="B903" s="2" t="s">
        <v>120</v>
      </c>
      <c r="C903" s="2" t="s">
        <v>121</v>
      </c>
      <c r="D903" s="4">
        <v>0</v>
      </c>
      <c r="E903" s="4">
        <v>0</v>
      </c>
      <c r="F903" s="6" t="s">
        <v>133</v>
      </c>
      <c r="G903" s="8" t="s">
        <v>133</v>
      </c>
    </row>
    <row r="904" spans="2:7" ht="12.75">
      <c r="B904" s="2" t="s">
        <v>122</v>
      </c>
      <c r="C904" s="2" t="s">
        <v>123</v>
      </c>
      <c r="D904" s="4">
        <v>0</v>
      </c>
      <c r="E904" s="4">
        <v>0</v>
      </c>
      <c r="F904" s="6" t="s">
        <v>133</v>
      </c>
      <c r="G904" s="8" t="s">
        <v>133</v>
      </c>
    </row>
    <row r="905" spans="2:7" ht="12.75">
      <c r="B905" s="2" t="s">
        <v>124</v>
      </c>
      <c r="C905" s="2" t="s">
        <v>155</v>
      </c>
      <c r="D905" s="4">
        <v>0.5296666666666666</v>
      </c>
      <c r="E905" s="4">
        <v>0.005666666666666667</v>
      </c>
      <c r="F905" s="6" t="s">
        <v>133</v>
      </c>
      <c r="G905" s="8" t="s">
        <v>133</v>
      </c>
    </row>
    <row r="906" spans="2:7" ht="12.75">
      <c r="B906" s="2" t="s">
        <v>125</v>
      </c>
      <c r="C906" s="2" t="s">
        <v>126</v>
      </c>
      <c r="D906" s="4">
        <v>0</v>
      </c>
      <c r="E906" s="4">
        <v>0</v>
      </c>
      <c r="F906" s="6" t="s">
        <v>133</v>
      </c>
      <c r="G906" s="8" t="s">
        <v>133</v>
      </c>
    </row>
    <row r="907" spans="2:7" ht="12.75">
      <c r="B907" s="2" t="s">
        <v>127</v>
      </c>
      <c r="C907" s="2" t="s">
        <v>128</v>
      </c>
      <c r="D907" s="4">
        <v>0.23733333333333337</v>
      </c>
      <c r="E907" s="4">
        <v>0</v>
      </c>
      <c r="F907" s="6" t="s">
        <v>133</v>
      </c>
      <c r="G907" s="8" t="s">
        <v>133</v>
      </c>
    </row>
    <row r="908" spans="2:7" ht="12.75">
      <c r="B908" s="2" t="s">
        <v>129</v>
      </c>
      <c r="C908" s="2" t="s">
        <v>155</v>
      </c>
      <c r="D908" s="4">
        <v>0</v>
      </c>
      <c r="E908" s="4">
        <v>0.0013333333333333333</v>
      </c>
      <c r="F908" s="6" t="s">
        <v>133</v>
      </c>
      <c r="G908" s="8" t="s">
        <v>133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SICA - Banco Mundial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Suasti</dc:creator>
  <cp:keywords/>
  <dc:description/>
  <cp:lastModifiedBy>Francisco Suasti</cp:lastModifiedBy>
  <dcterms:created xsi:type="dcterms:W3CDTF">2004-10-18T22:43:32Z</dcterms:created>
  <dcterms:modified xsi:type="dcterms:W3CDTF">2004-10-18T23:31:09Z</dcterms:modified>
  <cp:category/>
  <cp:version/>
  <cp:contentType/>
  <cp:contentStatus/>
</cp:coreProperties>
</file>